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'2016'!$5:$5</definedName>
    <definedName name="_xlnm.Print_Area" localSheetId="0">'2016'!$A$1:$G$67</definedName>
  </definedNames>
  <calcPr fullCalcOnLoad="1"/>
</workbook>
</file>

<file path=xl/sharedStrings.xml><?xml version="1.0" encoding="utf-8"?>
<sst xmlns="http://schemas.openxmlformats.org/spreadsheetml/2006/main" count="169" uniqueCount="101">
  <si>
    <t>прочие работы, услуги</t>
  </si>
  <si>
    <t>прочие расходы</t>
  </si>
  <si>
    <t>Благоустройство</t>
  </si>
  <si>
    <t>наименование</t>
  </si>
  <si>
    <t>0203</t>
  </si>
  <si>
    <t>Дорожное хозяйство (дорожные фонды)</t>
  </si>
  <si>
    <t>Пенсионное обеспечение</t>
  </si>
  <si>
    <t>тыс.руб.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</si>
  <si>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</si>
  <si>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</si>
  <si>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</si>
  <si>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</si>
  <si>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</si>
  <si>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</si>
  <si>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</si>
  <si>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</si>
  <si>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</si>
  <si>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</si>
  <si>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</si>
  <si>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</si>
  <si>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</si>
  <si>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</si>
  <si>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</si>
  <si>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</si>
  <si>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</si>
  <si>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29004</t>
  </si>
  <si>
    <t>транспортный налог</t>
  </si>
  <si>
    <t>29009</t>
  </si>
  <si>
    <t>пени, штрафы</t>
  </si>
  <si>
    <t>34002</t>
  </si>
  <si>
    <t>ГСМ (для автотранспортных средств)</t>
  </si>
  <si>
    <t>34007</t>
  </si>
  <si>
    <t>хоз.и канц. товары, строит.материалы, мягкий и твердый инвентарь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</si>
  <si>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</si>
  <si>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</si>
  <si>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</si>
  <si>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</si>
  <si>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</si>
  <si>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</si>
  <si>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</si>
  <si>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</si>
  <si>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0113</t>
  </si>
  <si>
    <t>Другие общегосударственные вопросы</t>
  </si>
  <si>
    <t>0200</t>
  </si>
  <si>
    <t>НАЦИОНАЛЬНАЯ ОБОРОНА</t>
  </si>
  <si>
    <t>Мобилизационная и вневойсковая подготовка</t>
  </si>
  <si>
    <t>0400</t>
  </si>
  <si>
    <t>НАЦИОНАЛЬНАЯ ЭКОНОМИКА</t>
  </si>
  <si>
    <t>0409</t>
  </si>
  <si>
    <t>22506</t>
  </si>
  <si>
    <t>0500</t>
  </si>
  <si>
    <t>ЖИЛИЩНО-КОММУНАЛЬНОЕ ХОЗЯЙСТВО</t>
  </si>
  <si>
    <t>0503</t>
  </si>
  <si>
    <t>22609</t>
  </si>
  <si>
    <t>прочие услуги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</si>
  <si>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</si>
  <si>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</si>
  <si>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</si>
  <si>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</si>
  <si>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</si>
  <si>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</si>
  <si>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</si>
  <si>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26300</t>
  </si>
  <si>
    <t>Пенсии, пособия, выплачиваемые организациями сектора государственного управления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</si>
  <si>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</si>
  <si>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</si>
  <si>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</si>
  <si>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</si>
  <si>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</si>
  <si>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Обслуживание внутреннего долга</t>
  </si>
  <si>
    <t>25102</t>
  </si>
  <si>
    <t>Утверждение генеральных планов поселений, правил землепользования и застройки</t>
  </si>
  <si>
    <t>29008</t>
  </si>
  <si>
    <t>доп. расходы по исполнительным листам</t>
  </si>
  <si>
    <t>Формирование, утверждение, исолнение бюджета поселения и контроль за исполнением</t>
  </si>
  <si>
    <t>29011</t>
  </si>
  <si>
    <t>членский взнос</t>
  </si>
  <si>
    <t>итого по бюджету</t>
  </si>
  <si>
    <t>РАСЧЁТ ПО ФУНКЦИОНАЛЬНОЙ СТРУКТУРЕ РАСХОДОВ
БЮДЖЕТА БРУСНИЧНОГО МУНИЦИПАЛЬНОГО ОБРАЗОВАНИЯ  НА 2016 ГОД</t>
  </si>
  <si>
    <t>План на 2016 год</t>
  </si>
  <si>
    <t>Внесение изменений</t>
  </si>
  <si>
    <t>Уточненный план на 2016 год</t>
  </si>
  <si>
    <t>0300</t>
  </si>
  <si>
    <t>0309</t>
  </si>
  <si>
    <t>31008</t>
  </si>
  <si>
    <t>Производственный и хозяйственный инвентарь</t>
  </si>
  <si>
    <t>НАЦИОНАЛЬНАЯ БЕЗОПАСНОСТЬ И ПРАВООХРАНИТЕЛЬНАЯ ДЕЯТЕЛЬНОСТЬ</t>
  </si>
  <si>
    <t>коммунальные услуги</t>
  </si>
  <si>
    <t>0502</t>
  </si>
  <si>
    <t>Коммунальное хозяйство</t>
  </si>
  <si>
    <t>0700</t>
  </si>
  <si>
    <t>0705</t>
  </si>
  <si>
    <t>22606</t>
  </si>
  <si>
    <t>ОБРАЗОВАНИЕ</t>
  </si>
  <si>
    <t>Профессиональная подготовка, переподготовка и повышение квалификации</t>
  </si>
  <si>
    <t>обучение на курсах повышения квалификации, переподготовка специалистов, участие в семинарах</t>
  </si>
  <si>
    <t>Национальная безопасность и правоохранительная деятельность</t>
  </si>
  <si>
    <t>Справочная № 1
к решению Думы 
Брусничного сельского поселения Нижнеилимского района
«О внесении изменений в Решение Думы
Брусничного сельского поселения Нижнеилимского района
«О бюджете Брусничного муниципального образования на  2016 год» от 28.12.2015г. №54 »
от "  19 " декабря 2016г. № 61</t>
  </si>
  <si>
    <t>Исполнено на 01.12.2016 года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</si>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</sst>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right" vertical="top" wrapText="1"/>
    </xf>
    <xf numFmtId="0" fontId="3" fillId="34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/>
    </xf>
    <xf numFmtId="164" fontId="4" fillId="33" borderId="14" xfId="0" applyNumberFormat="1" applyFont="1" applyFill="1" applyBorder="1" applyAlignment="1">
      <alignment horizontal="right"/>
    </xf>
    <xf numFmtId="0" fontId="3" fillId="35" borderId="0" xfId="0" applyFont="1" applyFill="1" applyAlignment="1">
      <alignment/>
    </xf>
    <xf numFmtId="164" fontId="5" fillId="35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right" vertical="justify"/>
    </xf>
    <xf numFmtId="164" fontId="5" fillId="34" borderId="10" xfId="0" applyNumberFormat="1" applyFont="1" applyFill="1" applyBorder="1" applyAlignment="1">
      <alignment horizontal="right" vertical="justify"/>
    </xf>
    <xf numFmtId="169" fontId="5" fillId="33" borderId="12" xfId="0" applyNumberFormat="1" applyFont="1" applyFill="1" applyBorder="1" applyAlignment="1">
      <alignment horizontal="right" vertical="justify"/>
    </xf>
    <xf numFmtId="169" fontId="5" fillId="34" borderId="12" xfId="0" applyNumberFormat="1" applyFont="1" applyFill="1" applyBorder="1" applyAlignment="1">
      <alignment horizontal="right" vertical="justify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justify" wrapText="1"/>
    </xf>
    <xf numFmtId="0" fontId="3" fillId="0" borderId="12" xfId="0" applyFont="1" applyBorder="1" applyAlignment="1">
      <alignment horizontal="right" vertical="justify"/>
    </xf>
    <xf numFmtId="164" fontId="5" fillId="35" borderId="10" xfId="0" applyNumberFormat="1" applyFont="1" applyFill="1" applyBorder="1" applyAlignment="1">
      <alignment horizontal="right" vertical="justify" wrapText="1"/>
    </xf>
    <xf numFmtId="0" fontId="3" fillId="35" borderId="12" xfId="0" applyFont="1" applyFill="1" applyBorder="1" applyAlignment="1">
      <alignment horizontal="right" vertical="justify"/>
    </xf>
    <xf numFmtId="164" fontId="5" fillId="0" borderId="10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zoomScalePageLayoutView="0" workbookViewId="0" topLeftCell="A1">
      <selection activeCell="C71" sqref="C7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9.00390625" style="1" customWidth="1"/>
    <col min="4" max="4" width="14.125" style="1" customWidth="1"/>
    <col min="5" max="5" width="12.75390625" style="1" customWidth="1"/>
    <col min="6" max="6" width="11.125" style="1" customWidth="1"/>
    <col min="7" max="7" width="11.375" style="1" customWidth="1"/>
    <col min="8" max="16384" width="9.125" style="1" customWidth="1"/>
  </cols>
  <sheetData>
    <row r="1" spans="4:7" ht="145.5" customHeight="1">
      <c r="D1" s="4"/>
      <c r="E1" s="49" t="s">
        <v>97</v>
      </c>
      <c r="F1" s="50"/>
      <c r="G1" s="50"/>
    </row>
    <row r="2" spans="1:7" ht="60" customHeight="1">
      <c r="A2" s="51" t="s">
        <v>78</v>
      </c>
      <c r="B2" s="51"/>
      <c r="C2" s="51"/>
      <c r="D2" s="51"/>
      <c r="E2" s="51"/>
      <c r="F2" s="51"/>
      <c r="G2" s="51"/>
    </row>
    <row r="3" spans="1:4" ht="40.5" customHeight="1" hidden="1">
      <c r="A3" s="3"/>
      <c r="B3" s="3"/>
      <c r="C3" s="3"/>
      <c r="D3" s="3"/>
    </row>
    <row r="4" spans="4:7" ht="12" customHeight="1" thickBot="1">
      <c r="D4" s="5"/>
      <c r="G4" s="5" t="s">
        <v>7</v>
      </c>
    </row>
    <row r="5" spans="1:7" ht="64.5" customHeight="1">
      <c r="A5" s="47" t="s">
        <v>3</v>
      </c>
      <c r="B5" s="48"/>
      <c r="C5" s="48"/>
      <c r="D5" s="37" t="s">
        <v>79</v>
      </c>
      <c r="E5" s="37" t="s">
        <v>80</v>
      </c>
      <c r="F5" s="37" t="s">
        <v>81</v>
      </c>
      <c r="G5" s="38" t="s">
        <v>98</v>
      </c>
    </row>
    <row r="6" spans="1:7" s="15" customFormat="1" ht="15.75">
      <c r="A6" s="16" t="s">
        <v>9</v>
      </c>
      <c r="B6" s="12"/>
      <c r="C6" s="13" t="s">
        <v>10</v>
      </c>
      <c r="D6" s="31">
        <f>D7+D10+D13+D23+D26+D28</f>
        <v>4064.7999999999997</v>
      </c>
      <c r="E6" s="31">
        <f>E7+E10+E13+E23+E26+E28</f>
        <v>197.20000000000033</v>
      </c>
      <c r="F6" s="31">
        <f>F7+F10+F13+F23+F26+F28</f>
        <v>4261.999999999999</v>
      </c>
      <c r="G6" s="33">
        <f>G7+G10+G13+G23+G26+G28</f>
        <v>3822.1</v>
      </c>
    </row>
    <row r="7" spans="1:7" s="11" customFormat="1" ht="31.5">
      <c r="A7" s="17" t="s">
        <v>11</v>
      </c>
      <c r="B7" s="8"/>
      <c r="C7" s="9" t="s">
        <v>12</v>
      </c>
      <c r="D7" s="32">
        <f>D8+D9</f>
        <v>484.3</v>
      </c>
      <c r="E7" s="10">
        <f>F7-D7</f>
        <v>1.6999999999999886</v>
      </c>
      <c r="F7" s="32">
        <f>F8+F9</f>
        <v>486</v>
      </c>
      <c r="G7" s="34">
        <f>G8+G9</f>
        <v>483.7</v>
      </c>
    </row>
    <row r="8" spans="1:7" s="6" customFormat="1" ht="15.75">
      <c r="A8" s="39" t="s">
        <v>11</v>
      </c>
      <c r="B8" s="25" t="s">
        <v>13</v>
      </c>
      <c r="C8" s="26" t="s">
        <v>14</v>
      </c>
      <c r="D8" s="42">
        <v>450.6</v>
      </c>
      <c r="E8" s="46">
        <f aca="true" t="shared" si="0" ref="E8:E66">F8-D8</f>
        <v>1.8999999999999773</v>
      </c>
      <c r="F8" s="42">
        <v>452.5</v>
      </c>
      <c r="G8" s="43">
        <v>450.7</v>
      </c>
    </row>
    <row r="9" spans="1:7" s="6" customFormat="1" ht="15.75">
      <c r="A9" s="39" t="s">
        <v>11</v>
      </c>
      <c r="B9" s="25" t="s">
        <v>15</v>
      </c>
      <c r="C9" s="26" t="s">
        <v>16</v>
      </c>
      <c r="D9" s="42">
        <v>33.7</v>
      </c>
      <c r="E9" s="46">
        <f t="shared" si="0"/>
        <v>-0.20000000000000284</v>
      </c>
      <c r="F9" s="42">
        <v>33.5</v>
      </c>
      <c r="G9" s="43">
        <v>33</v>
      </c>
    </row>
    <row r="10" spans="1:7" s="11" customFormat="1" ht="47.25">
      <c r="A10" s="17" t="s">
        <v>17</v>
      </c>
      <c r="B10" s="8"/>
      <c r="C10" s="9" t="s">
        <v>18</v>
      </c>
      <c r="D10" s="32">
        <f>D11+D12</f>
        <v>287.3</v>
      </c>
      <c r="E10" s="10">
        <f t="shared" si="0"/>
        <v>-0.10000000000002274</v>
      </c>
      <c r="F10" s="10">
        <f>F11+F12</f>
        <v>287.2</v>
      </c>
      <c r="G10" s="34">
        <f>G11+G12</f>
        <v>287.2</v>
      </c>
    </row>
    <row r="11" spans="1:7" s="6" customFormat="1" ht="15.75">
      <c r="A11" s="39" t="s">
        <v>17</v>
      </c>
      <c r="B11" s="25" t="s">
        <v>13</v>
      </c>
      <c r="C11" s="26" t="s">
        <v>14</v>
      </c>
      <c r="D11" s="42">
        <v>220.6</v>
      </c>
      <c r="E11" s="46">
        <f t="shared" si="0"/>
        <v>0</v>
      </c>
      <c r="F11" s="42">
        <v>220.6</v>
      </c>
      <c r="G11" s="43">
        <v>220.6</v>
      </c>
    </row>
    <row r="12" spans="1:7" s="6" customFormat="1" ht="15.75">
      <c r="A12" s="39" t="s">
        <v>17</v>
      </c>
      <c r="B12" s="25" t="s">
        <v>15</v>
      </c>
      <c r="C12" s="26" t="s">
        <v>16</v>
      </c>
      <c r="D12" s="42">
        <v>66.7</v>
      </c>
      <c r="E12" s="46">
        <f t="shared" si="0"/>
        <v>-0.10000000000000853</v>
      </c>
      <c r="F12" s="42">
        <v>66.6</v>
      </c>
      <c r="G12" s="43">
        <v>66.6</v>
      </c>
    </row>
    <row r="13" spans="1:7" s="11" customFormat="1" ht="47.25">
      <c r="A13" s="17" t="s">
        <v>19</v>
      </c>
      <c r="B13" s="8"/>
      <c r="C13" s="9" t="s">
        <v>20</v>
      </c>
      <c r="D13" s="10">
        <f>D14+D15+D16+D17+D18+D19+D20+D21+D22</f>
        <v>2546.3999999999996</v>
      </c>
      <c r="E13" s="10">
        <f t="shared" si="0"/>
        <v>195.60000000000036</v>
      </c>
      <c r="F13" s="10">
        <f>F14+F15+F16+F17+F18+F19+F20+F21+F22</f>
        <v>2742</v>
      </c>
      <c r="G13" s="34">
        <f>G14+G15+G16+G17+G18+G19+G21+G20+G22</f>
        <v>2398.6</v>
      </c>
    </row>
    <row r="14" spans="1:7" s="6" customFormat="1" ht="15.75">
      <c r="A14" s="39" t="s">
        <v>19</v>
      </c>
      <c r="B14" s="25" t="s">
        <v>13</v>
      </c>
      <c r="C14" s="26" t="s">
        <v>14</v>
      </c>
      <c r="D14" s="42">
        <v>1795.8</v>
      </c>
      <c r="E14" s="46">
        <f t="shared" si="0"/>
        <v>203.5</v>
      </c>
      <c r="F14" s="42">
        <v>1999.3</v>
      </c>
      <c r="G14" s="43">
        <v>1727.8</v>
      </c>
    </row>
    <row r="15" spans="1:7" s="6" customFormat="1" ht="15.75">
      <c r="A15" s="39" t="s">
        <v>19</v>
      </c>
      <c r="B15" s="25" t="s">
        <v>15</v>
      </c>
      <c r="C15" s="26" t="s">
        <v>16</v>
      </c>
      <c r="D15" s="42">
        <v>587.2</v>
      </c>
      <c r="E15" s="46">
        <f t="shared" si="0"/>
        <v>3.8999999999999773</v>
      </c>
      <c r="F15" s="42">
        <v>591.1</v>
      </c>
      <c r="G15" s="43">
        <v>546.3</v>
      </c>
    </row>
    <row r="16" spans="1:7" s="6" customFormat="1" ht="15.75" hidden="1">
      <c r="A16" s="39" t="s">
        <v>19</v>
      </c>
      <c r="B16" s="25" t="s">
        <v>21</v>
      </c>
      <c r="C16" s="26" t="s">
        <v>22</v>
      </c>
      <c r="D16" s="42">
        <v>0</v>
      </c>
      <c r="E16" s="46">
        <f t="shared" si="0"/>
        <v>0</v>
      </c>
      <c r="F16" s="42">
        <v>0</v>
      </c>
      <c r="G16" s="42">
        <v>0</v>
      </c>
    </row>
    <row r="17" spans="1:7" s="6" customFormat="1" ht="15.75">
      <c r="A17" s="39" t="s">
        <v>19</v>
      </c>
      <c r="B17" s="25" t="s">
        <v>23</v>
      </c>
      <c r="C17" s="26" t="s">
        <v>24</v>
      </c>
      <c r="D17" s="42">
        <v>132.4</v>
      </c>
      <c r="E17" s="46">
        <f t="shared" si="0"/>
        <v>-11.900000000000006</v>
      </c>
      <c r="F17" s="42">
        <v>120.5</v>
      </c>
      <c r="G17" s="43">
        <v>110.5</v>
      </c>
    </row>
    <row r="18" spans="1:7" s="6" customFormat="1" ht="31.5">
      <c r="A18" s="39" t="s">
        <v>19</v>
      </c>
      <c r="B18" s="25" t="s">
        <v>70</v>
      </c>
      <c r="C18" s="26" t="s">
        <v>71</v>
      </c>
      <c r="D18" s="42">
        <v>29.2</v>
      </c>
      <c r="E18" s="46">
        <f t="shared" si="0"/>
        <v>0</v>
      </c>
      <c r="F18" s="42">
        <v>29.2</v>
      </c>
      <c r="G18" s="43">
        <v>12.1</v>
      </c>
    </row>
    <row r="19" spans="1:7" s="6" customFormat="1" ht="15.75">
      <c r="A19" s="39" t="s">
        <v>19</v>
      </c>
      <c r="B19" s="25" t="s">
        <v>25</v>
      </c>
      <c r="C19" s="26" t="s">
        <v>26</v>
      </c>
      <c r="D19" s="42">
        <v>1.6</v>
      </c>
      <c r="E19" s="46">
        <f t="shared" si="0"/>
        <v>0</v>
      </c>
      <c r="F19" s="42">
        <v>1.6</v>
      </c>
      <c r="G19" s="43">
        <v>1.6</v>
      </c>
    </row>
    <row r="20" spans="1:7" s="6" customFormat="1" ht="15.75" hidden="1">
      <c r="A20" s="39" t="s">
        <v>19</v>
      </c>
      <c r="B20" s="25" t="s">
        <v>72</v>
      </c>
      <c r="C20" s="26" t="s">
        <v>73</v>
      </c>
      <c r="D20" s="42">
        <v>0</v>
      </c>
      <c r="E20" s="46">
        <f t="shared" si="0"/>
        <v>0</v>
      </c>
      <c r="F20" s="42">
        <v>0</v>
      </c>
      <c r="G20" s="43">
        <v>0</v>
      </c>
    </row>
    <row r="21" spans="1:7" s="6" customFormat="1" ht="15.75">
      <c r="A21" s="39" t="s">
        <v>19</v>
      </c>
      <c r="B21" s="25" t="s">
        <v>27</v>
      </c>
      <c r="C21" s="26" t="s">
        <v>28</v>
      </c>
      <c r="D21" s="42">
        <v>0.2</v>
      </c>
      <c r="E21" s="46">
        <f t="shared" si="0"/>
        <v>0.09999999999999998</v>
      </c>
      <c r="F21" s="42">
        <v>0.3</v>
      </c>
      <c r="G21" s="43">
        <v>0.3</v>
      </c>
    </row>
    <row r="22" spans="1:7" s="6" customFormat="1" ht="15.75" hidden="1">
      <c r="A22" s="39" t="s">
        <v>19</v>
      </c>
      <c r="B22" s="25" t="s">
        <v>29</v>
      </c>
      <c r="C22" s="26" t="s">
        <v>30</v>
      </c>
      <c r="D22" s="42">
        <v>0</v>
      </c>
      <c r="E22" s="46">
        <f t="shared" si="0"/>
        <v>0</v>
      </c>
      <c r="F22" s="42">
        <v>0</v>
      </c>
      <c r="G22" s="43">
        <v>0</v>
      </c>
    </row>
    <row r="23" spans="1:7" s="11" customFormat="1" ht="47.25">
      <c r="A23" s="17" t="s">
        <v>33</v>
      </c>
      <c r="B23" s="8"/>
      <c r="C23" s="9" t="s">
        <v>34</v>
      </c>
      <c r="D23" s="10">
        <f>D24+D25</f>
        <v>734.4</v>
      </c>
      <c r="E23" s="10">
        <f t="shared" si="0"/>
        <v>0</v>
      </c>
      <c r="F23" s="10">
        <f>F24+F25</f>
        <v>734.4</v>
      </c>
      <c r="G23" s="34">
        <f>G24+G25</f>
        <v>650.1999999999999</v>
      </c>
    </row>
    <row r="24" spans="1:7" s="6" customFormat="1" ht="31.5">
      <c r="A24" s="39" t="s">
        <v>33</v>
      </c>
      <c r="B24" s="25" t="s">
        <v>35</v>
      </c>
      <c r="C24" s="26" t="s">
        <v>74</v>
      </c>
      <c r="D24" s="27">
        <v>694.3</v>
      </c>
      <c r="E24" s="46">
        <f t="shared" si="0"/>
        <v>0</v>
      </c>
      <c r="F24" s="42">
        <v>694.3</v>
      </c>
      <c r="G24" s="43">
        <v>623.3</v>
      </c>
    </row>
    <row r="25" spans="1:7" s="6" customFormat="1" ht="31.5">
      <c r="A25" s="39" t="s">
        <v>33</v>
      </c>
      <c r="B25" s="25" t="s">
        <v>36</v>
      </c>
      <c r="C25" s="26" t="s">
        <v>37</v>
      </c>
      <c r="D25" s="27">
        <v>40.1</v>
      </c>
      <c r="E25" s="46">
        <f t="shared" si="0"/>
        <v>0</v>
      </c>
      <c r="F25" s="42">
        <v>40.1</v>
      </c>
      <c r="G25" s="43">
        <v>26.9</v>
      </c>
    </row>
    <row r="26" spans="1:7" s="11" customFormat="1" ht="15.75">
      <c r="A26" s="17" t="s">
        <v>38</v>
      </c>
      <c r="B26" s="8"/>
      <c r="C26" s="9" t="s">
        <v>39</v>
      </c>
      <c r="D26" s="10">
        <f>D27</f>
        <v>10</v>
      </c>
      <c r="E26" s="10">
        <f t="shared" si="0"/>
        <v>0</v>
      </c>
      <c r="F26" s="10">
        <f>F27</f>
        <v>10</v>
      </c>
      <c r="G26" s="34">
        <v>0</v>
      </c>
    </row>
    <row r="27" spans="1:7" s="6" customFormat="1" ht="15.75">
      <c r="A27" s="39" t="s">
        <v>38</v>
      </c>
      <c r="B27" s="25" t="s">
        <v>40</v>
      </c>
      <c r="C27" s="26" t="s">
        <v>1</v>
      </c>
      <c r="D27" s="27">
        <v>10</v>
      </c>
      <c r="E27" s="46">
        <f t="shared" si="0"/>
        <v>0</v>
      </c>
      <c r="F27" s="42">
        <v>10</v>
      </c>
      <c r="G27" s="43">
        <v>0</v>
      </c>
    </row>
    <row r="28" spans="1:7" s="11" customFormat="1" ht="15.75">
      <c r="A28" s="17" t="s">
        <v>41</v>
      </c>
      <c r="B28" s="8"/>
      <c r="C28" s="9" t="s">
        <v>42</v>
      </c>
      <c r="D28" s="10">
        <f>D29+D30+D31</f>
        <v>2.4000000000000004</v>
      </c>
      <c r="E28" s="10">
        <f t="shared" si="0"/>
        <v>0</v>
      </c>
      <c r="F28" s="10">
        <f>F29+F30+F31</f>
        <v>2.4000000000000004</v>
      </c>
      <c r="G28" s="34">
        <f>G29+G30+G31</f>
        <v>2.4000000000000004</v>
      </c>
    </row>
    <row r="29" spans="1:7" s="6" customFormat="1" ht="15.75">
      <c r="A29" s="39" t="s">
        <v>41</v>
      </c>
      <c r="B29" s="25" t="s">
        <v>25</v>
      </c>
      <c r="C29" s="26" t="s">
        <v>26</v>
      </c>
      <c r="D29" s="42">
        <v>0.9</v>
      </c>
      <c r="E29" s="46">
        <f t="shared" si="0"/>
        <v>0</v>
      </c>
      <c r="F29" s="42">
        <v>0.9</v>
      </c>
      <c r="G29" s="43">
        <v>0.9</v>
      </c>
    </row>
    <row r="30" spans="1:7" s="6" customFormat="1" ht="15.75">
      <c r="A30" s="39" t="s">
        <v>41</v>
      </c>
      <c r="B30" s="25" t="s">
        <v>75</v>
      </c>
      <c r="C30" s="26" t="s">
        <v>76</v>
      </c>
      <c r="D30" s="42">
        <v>0.8</v>
      </c>
      <c r="E30" s="46">
        <f t="shared" si="0"/>
        <v>0</v>
      </c>
      <c r="F30" s="42">
        <v>0.8</v>
      </c>
      <c r="G30" s="43">
        <v>0.8</v>
      </c>
    </row>
    <row r="31" spans="1:7" s="6" customFormat="1" ht="31.5">
      <c r="A31" s="39" t="s">
        <v>41</v>
      </c>
      <c r="B31" s="25" t="s">
        <v>31</v>
      </c>
      <c r="C31" s="26" t="s">
        <v>32</v>
      </c>
      <c r="D31" s="42">
        <v>0.7</v>
      </c>
      <c r="E31" s="46">
        <f t="shared" si="0"/>
        <v>0</v>
      </c>
      <c r="F31" s="42">
        <v>0.7</v>
      </c>
      <c r="G31" s="43">
        <v>0.7</v>
      </c>
    </row>
    <row r="32" spans="1:7" s="15" customFormat="1" ht="15.75">
      <c r="A32" s="16" t="s">
        <v>43</v>
      </c>
      <c r="B32" s="12"/>
      <c r="C32" s="13" t="s">
        <v>44</v>
      </c>
      <c r="D32" s="14">
        <f>D33</f>
        <v>84.5</v>
      </c>
      <c r="E32" s="14">
        <f t="shared" si="0"/>
        <v>0</v>
      </c>
      <c r="F32" s="14">
        <f>F33</f>
        <v>84.5</v>
      </c>
      <c r="G32" s="33">
        <f>G33</f>
        <v>72.2</v>
      </c>
    </row>
    <row r="33" spans="1:7" s="11" customFormat="1" ht="15.75">
      <c r="A33" s="17" t="s">
        <v>4</v>
      </c>
      <c r="B33" s="8"/>
      <c r="C33" s="9" t="s">
        <v>45</v>
      </c>
      <c r="D33" s="10">
        <f>D34+D35+D36</f>
        <v>84.5</v>
      </c>
      <c r="E33" s="10">
        <f t="shared" si="0"/>
        <v>0</v>
      </c>
      <c r="F33" s="10">
        <f>F34+F35+F36</f>
        <v>84.5</v>
      </c>
      <c r="G33" s="34">
        <f>G34+G35+G36</f>
        <v>72.2</v>
      </c>
    </row>
    <row r="34" spans="1:7" s="6" customFormat="1" ht="15.75">
      <c r="A34" s="39" t="s">
        <v>4</v>
      </c>
      <c r="B34" s="25" t="s">
        <v>13</v>
      </c>
      <c r="C34" s="26" t="s">
        <v>14</v>
      </c>
      <c r="D34" s="27">
        <v>64.5</v>
      </c>
      <c r="E34" s="46">
        <f t="shared" si="0"/>
        <v>0</v>
      </c>
      <c r="F34" s="42">
        <v>64.5</v>
      </c>
      <c r="G34" s="43">
        <v>55.1</v>
      </c>
    </row>
    <row r="35" spans="1:7" s="6" customFormat="1" ht="15.75">
      <c r="A35" s="39" t="s">
        <v>4</v>
      </c>
      <c r="B35" s="25" t="s">
        <v>15</v>
      </c>
      <c r="C35" s="26" t="s">
        <v>16</v>
      </c>
      <c r="D35" s="27">
        <v>19.5</v>
      </c>
      <c r="E35" s="46">
        <f t="shared" si="0"/>
        <v>0</v>
      </c>
      <c r="F35" s="42">
        <v>19.5</v>
      </c>
      <c r="G35" s="43">
        <v>16.6</v>
      </c>
    </row>
    <row r="36" spans="1:7" s="6" customFormat="1" ht="31.5">
      <c r="A36" s="39" t="s">
        <v>4</v>
      </c>
      <c r="B36" s="25" t="s">
        <v>31</v>
      </c>
      <c r="C36" s="26" t="s">
        <v>32</v>
      </c>
      <c r="D36" s="27">
        <v>0.5</v>
      </c>
      <c r="E36" s="46">
        <f t="shared" si="0"/>
        <v>0</v>
      </c>
      <c r="F36" s="42">
        <v>0.5</v>
      </c>
      <c r="G36" s="43">
        <v>0.5</v>
      </c>
    </row>
    <row r="37" spans="1:7" s="15" customFormat="1" ht="31.5">
      <c r="A37" s="16" t="s">
        <v>82</v>
      </c>
      <c r="B37" s="12"/>
      <c r="C37" s="13" t="s">
        <v>86</v>
      </c>
      <c r="D37" s="31">
        <f>D38</f>
        <v>45</v>
      </c>
      <c r="E37" s="14">
        <f t="shared" si="0"/>
        <v>0</v>
      </c>
      <c r="F37" s="14">
        <f>F38</f>
        <v>45</v>
      </c>
      <c r="G37" s="33">
        <f>G39</f>
        <v>45</v>
      </c>
    </row>
    <row r="38" spans="1:7" s="11" customFormat="1" ht="16.5" customHeight="1">
      <c r="A38" s="17" t="s">
        <v>82</v>
      </c>
      <c r="B38" s="8"/>
      <c r="C38" s="9" t="s">
        <v>96</v>
      </c>
      <c r="D38" s="32">
        <f>D39</f>
        <v>45</v>
      </c>
      <c r="E38" s="10">
        <f t="shared" si="0"/>
        <v>0</v>
      </c>
      <c r="F38" s="32">
        <f>F39</f>
        <v>45</v>
      </c>
      <c r="G38" s="32">
        <f>G39</f>
        <v>45</v>
      </c>
    </row>
    <row r="39" spans="1:7" s="6" customFormat="1" ht="15.75">
      <c r="A39" s="39" t="s">
        <v>83</v>
      </c>
      <c r="B39" s="25" t="s">
        <v>84</v>
      </c>
      <c r="C39" s="26" t="s">
        <v>85</v>
      </c>
      <c r="D39" s="27">
        <v>45</v>
      </c>
      <c r="E39" s="46">
        <f t="shared" si="0"/>
        <v>0</v>
      </c>
      <c r="F39" s="42">
        <v>45</v>
      </c>
      <c r="G39" s="43">
        <v>45</v>
      </c>
    </row>
    <row r="40" spans="1:7" s="15" customFormat="1" ht="15.75">
      <c r="A40" s="16" t="s">
        <v>46</v>
      </c>
      <c r="B40" s="12"/>
      <c r="C40" s="13" t="s">
        <v>47</v>
      </c>
      <c r="D40" s="14">
        <f>D41</f>
        <v>499.8</v>
      </c>
      <c r="E40" s="14">
        <f t="shared" si="0"/>
        <v>52.49999999999994</v>
      </c>
      <c r="F40" s="14">
        <f>F41</f>
        <v>552.3</v>
      </c>
      <c r="G40" s="14">
        <f>G41</f>
        <v>197.5</v>
      </c>
    </row>
    <row r="41" spans="1:7" s="11" customFormat="1" ht="15.75">
      <c r="A41" s="17" t="s">
        <v>48</v>
      </c>
      <c r="B41" s="8"/>
      <c r="C41" s="9" t="s">
        <v>5</v>
      </c>
      <c r="D41" s="10">
        <f>D42+D43+D44+D45</f>
        <v>499.8</v>
      </c>
      <c r="E41" s="10">
        <f>E42+E43+E44+E45</f>
        <v>52.5</v>
      </c>
      <c r="F41" s="10">
        <f>F42+F43+F44+F45</f>
        <v>552.3</v>
      </c>
      <c r="G41" s="10">
        <f>G42+G43+G44+G45</f>
        <v>197.5</v>
      </c>
    </row>
    <row r="42" spans="1:7" s="23" customFormat="1" ht="15.75">
      <c r="A42" s="30" t="s">
        <v>48</v>
      </c>
      <c r="B42" s="28" t="s">
        <v>23</v>
      </c>
      <c r="C42" s="29" t="s">
        <v>87</v>
      </c>
      <c r="D42" s="24">
        <v>50</v>
      </c>
      <c r="E42" s="46">
        <f t="shared" si="0"/>
        <v>52.5</v>
      </c>
      <c r="F42" s="42">
        <v>102.5</v>
      </c>
      <c r="G42" s="45">
        <v>17.5</v>
      </c>
    </row>
    <row r="43" spans="1:7" s="6" customFormat="1" ht="32.25" customHeight="1">
      <c r="A43" s="39" t="s">
        <v>48</v>
      </c>
      <c r="B43" s="25" t="s">
        <v>99</v>
      </c>
      <c r="C43" s="26" t="s">
        <v>100</v>
      </c>
      <c r="D43" s="27">
        <v>0</v>
      </c>
      <c r="E43" s="46">
        <f>F43-D43</f>
        <v>90</v>
      </c>
      <c r="F43" s="42">
        <v>90</v>
      </c>
      <c r="G43" s="43">
        <v>0</v>
      </c>
    </row>
    <row r="44" spans="1:7" s="6" customFormat="1" ht="15.75">
      <c r="A44" s="39" t="s">
        <v>48</v>
      </c>
      <c r="B44" s="25" t="s">
        <v>49</v>
      </c>
      <c r="C44" s="26" t="s">
        <v>0</v>
      </c>
      <c r="D44" s="27">
        <v>399.8</v>
      </c>
      <c r="E44" s="46">
        <f t="shared" si="0"/>
        <v>-90</v>
      </c>
      <c r="F44" s="42">
        <v>309.8</v>
      </c>
      <c r="G44" s="43">
        <v>180</v>
      </c>
    </row>
    <row r="45" spans="1:7" s="6" customFormat="1" ht="15.75">
      <c r="A45" s="39" t="s">
        <v>48</v>
      </c>
      <c r="B45" s="25" t="s">
        <v>53</v>
      </c>
      <c r="C45" s="26" t="s">
        <v>54</v>
      </c>
      <c r="D45" s="27">
        <v>50</v>
      </c>
      <c r="E45" s="46">
        <f t="shared" si="0"/>
        <v>0</v>
      </c>
      <c r="F45" s="42">
        <v>50</v>
      </c>
      <c r="G45" s="43">
        <v>0</v>
      </c>
    </row>
    <row r="46" spans="1:7" s="15" customFormat="1" ht="15.75">
      <c r="A46" s="16" t="s">
        <v>50</v>
      </c>
      <c r="B46" s="12"/>
      <c r="C46" s="13" t="s">
        <v>51</v>
      </c>
      <c r="D46" s="14">
        <f>D47+D49</f>
        <v>41.1</v>
      </c>
      <c r="E46" s="14">
        <f t="shared" si="0"/>
        <v>0</v>
      </c>
      <c r="F46" s="14">
        <f>F47+F49</f>
        <v>41.1</v>
      </c>
      <c r="G46" s="14">
        <f>G47+G49</f>
        <v>41.1</v>
      </c>
    </row>
    <row r="47" spans="1:7" s="11" customFormat="1" ht="15.75">
      <c r="A47" s="17" t="s">
        <v>88</v>
      </c>
      <c r="B47" s="8"/>
      <c r="C47" s="9" t="s">
        <v>89</v>
      </c>
      <c r="D47" s="10">
        <f>D48</f>
        <v>41.1</v>
      </c>
      <c r="E47" s="10">
        <f t="shared" si="0"/>
        <v>0</v>
      </c>
      <c r="F47" s="10">
        <f>F48</f>
        <v>41.1</v>
      </c>
      <c r="G47" s="10">
        <f>G48</f>
        <v>41.1</v>
      </c>
    </row>
    <row r="48" spans="1:7" s="23" customFormat="1" ht="15.75">
      <c r="A48" s="30" t="s">
        <v>88</v>
      </c>
      <c r="B48" s="28" t="s">
        <v>84</v>
      </c>
      <c r="C48" s="26" t="s">
        <v>85</v>
      </c>
      <c r="D48" s="24">
        <v>41.1</v>
      </c>
      <c r="E48" s="46">
        <f t="shared" si="0"/>
        <v>0</v>
      </c>
      <c r="F48" s="44">
        <v>41.1</v>
      </c>
      <c r="G48" s="45">
        <v>41.1</v>
      </c>
    </row>
    <row r="49" spans="1:7" s="11" customFormat="1" ht="15.75" hidden="1">
      <c r="A49" s="17" t="s">
        <v>52</v>
      </c>
      <c r="B49" s="8"/>
      <c r="C49" s="9" t="s">
        <v>2</v>
      </c>
      <c r="D49" s="10">
        <f>D50</f>
        <v>0</v>
      </c>
      <c r="E49" s="10">
        <f>E50</f>
        <v>0</v>
      </c>
      <c r="F49" s="10">
        <f>F50</f>
        <v>0</v>
      </c>
      <c r="G49" s="10">
        <f>G50</f>
        <v>0</v>
      </c>
    </row>
    <row r="50" spans="1:7" s="6" customFormat="1" ht="15.75" hidden="1">
      <c r="A50" s="39" t="s">
        <v>52</v>
      </c>
      <c r="B50" s="25" t="s">
        <v>23</v>
      </c>
      <c r="C50" s="26" t="s">
        <v>24</v>
      </c>
      <c r="D50" s="42">
        <v>0</v>
      </c>
      <c r="E50" s="46">
        <f t="shared" si="0"/>
        <v>0</v>
      </c>
      <c r="F50" s="42">
        <v>0</v>
      </c>
      <c r="G50" s="43">
        <v>0</v>
      </c>
    </row>
    <row r="51" spans="1:7" s="15" customFormat="1" ht="15.75">
      <c r="A51" s="40" t="s">
        <v>90</v>
      </c>
      <c r="B51" s="35"/>
      <c r="C51" s="13" t="s">
        <v>93</v>
      </c>
      <c r="D51" s="14">
        <f aca="true" t="shared" si="1" ref="D51:G52">D52</f>
        <v>51.2</v>
      </c>
      <c r="E51" s="14">
        <f t="shared" si="0"/>
        <v>0</v>
      </c>
      <c r="F51" s="14">
        <f t="shared" si="1"/>
        <v>51.2</v>
      </c>
      <c r="G51" s="14">
        <f t="shared" si="1"/>
        <v>51.2</v>
      </c>
    </row>
    <row r="52" spans="1:7" s="11" customFormat="1" ht="31.5">
      <c r="A52" s="41" t="s">
        <v>91</v>
      </c>
      <c r="B52" s="36"/>
      <c r="C52" s="9" t="s">
        <v>94</v>
      </c>
      <c r="D52" s="10">
        <f t="shared" si="1"/>
        <v>51.2</v>
      </c>
      <c r="E52" s="10">
        <f t="shared" si="0"/>
        <v>0</v>
      </c>
      <c r="F52" s="10">
        <f t="shared" si="1"/>
        <v>51.2</v>
      </c>
      <c r="G52" s="10">
        <f t="shared" si="1"/>
        <v>51.2</v>
      </c>
    </row>
    <row r="53" spans="1:7" s="6" customFormat="1" ht="41.25" customHeight="1">
      <c r="A53" s="39" t="s">
        <v>91</v>
      </c>
      <c r="B53" s="25" t="s">
        <v>92</v>
      </c>
      <c r="C53" s="26" t="s">
        <v>95</v>
      </c>
      <c r="D53" s="27">
        <v>51.2</v>
      </c>
      <c r="E53" s="46">
        <f t="shared" si="0"/>
        <v>0</v>
      </c>
      <c r="F53" s="27">
        <v>51.2</v>
      </c>
      <c r="G53" s="43">
        <v>51.2</v>
      </c>
    </row>
    <row r="54" spans="1:7" s="15" customFormat="1" ht="15.75">
      <c r="A54" s="16" t="s">
        <v>55</v>
      </c>
      <c r="B54" s="12"/>
      <c r="C54" s="13" t="s">
        <v>56</v>
      </c>
      <c r="D54" s="14">
        <f>D55</f>
        <v>926.3000000000001</v>
      </c>
      <c r="E54" s="14">
        <f t="shared" si="0"/>
        <v>71.79999999999995</v>
      </c>
      <c r="F54" s="14">
        <f>F55</f>
        <v>998.1</v>
      </c>
      <c r="G54" s="33">
        <f>G55</f>
        <v>883.7</v>
      </c>
    </row>
    <row r="55" spans="1:7" s="11" customFormat="1" ht="15.75">
      <c r="A55" s="17" t="s">
        <v>57</v>
      </c>
      <c r="B55" s="8"/>
      <c r="C55" s="9" t="s">
        <v>58</v>
      </c>
      <c r="D55" s="10">
        <f>D56+D57+D58+D59+D60</f>
        <v>926.3000000000001</v>
      </c>
      <c r="E55" s="10">
        <f t="shared" si="0"/>
        <v>71.79999999999995</v>
      </c>
      <c r="F55" s="10">
        <f>F56+F57+F58+F59+F60</f>
        <v>998.1</v>
      </c>
      <c r="G55" s="34">
        <f>G56+G57+G58+G59+G60</f>
        <v>883.7</v>
      </c>
    </row>
    <row r="56" spans="1:7" s="6" customFormat="1" ht="15.75">
      <c r="A56" s="39" t="s">
        <v>57</v>
      </c>
      <c r="B56" s="25" t="s">
        <v>13</v>
      </c>
      <c r="C56" s="26" t="s">
        <v>14</v>
      </c>
      <c r="D56" s="27">
        <v>692</v>
      </c>
      <c r="E56" s="46">
        <f t="shared" si="0"/>
        <v>60.39999999999998</v>
      </c>
      <c r="F56" s="27">
        <v>752.4</v>
      </c>
      <c r="G56" s="18">
        <v>658.8</v>
      </c>
    </row>
    <row r="57" spans="1:7" s="6" customFormat="1" ht="15.75">
      <c r="A57" s="39" t="s">
        <v>57</v>
      </c>
      <c r="B57" s="25" t="s">
        <v>15</v>
      </c>
      <c r="C57" s="26" t="s">
        <v>16</v>
      </c>
      <c r="D57" s="27">
        <v>191.6</v>
      </c>
      <c r="E57" s="46">
        <f t="shared" si="0"/>
        <v>11.400000000000006</v>
      </c>
      <c r="F57" s="27">
        <v>203</v>
      </c>
      <c r="G57" s="18">
        <v>182.2</v>
      </c>
    </row>
    <row r="58" spans="1:7" s="6" customFormat="1" ht="15.75">
      <c r="A58" s="39" t="s">
        <v>57</v>
      </c>
      <c r="B58" s="25" t="s">
        <v>23</v>
      </c>
      <c r="C58" s="26" t="s">
        <v>24</v>
      </c>
      <c r="D58" s="27">
        <v>42.7</v>
      </c>
      <c r="E58" s="46">
        <f t="shared" si="0"/>
        <v>0</v>
      </c>
      <c r="F58" s="27">
        <v>42.7</v>
      </c>
      <c r="G58" s="18">
        <v>42.7</v>
      </c>
    </row>
    <row r="59" spans="1:7" s="6" customFormat="1" ht="15.75" hidden="1">
      <c r="A59" s="39" t="s">
        <v>57</v>
      </c>
      <c r="B59" s="25" t="s">
        <v>72</v>
      </c>
      <c r="C59" s="26" t="s">
        <v>73</v>
      </c>
      <c r="D59" s="27">
        <v>0</v>
      </c>
      <c r="E59" s="46">
        <f t="shared" si="0"/>
        <v>0</v>
      </c>
      <c r="F59" s="27">
        <v>0</v>
      </c>
      <c r="G59" s="18">
        <v>0</v>
      </c>
    </row>
    <row r="60" spans="1:7" s="6" customFormat="1" ht="15.75" hidden="1">
      <c r="A60" s="39" t="s">
        <v>57</v>
      </c>
      <c r="B60" s="25" t="s">
        <v>27</v>
      </c>
      <c r="C60" s="26" t="s">
        <v>28</v>
      </c>
      <c r="D60" s="27">
        <v>0</v>
      </c>
      <c r="E60" s="46">
        <f t="shared" si="0"/>
        <v>0</v>
      </c>
      <c r="F60" s="27">
        <v>0</v>
      </c>
      <c r="G60" s="18">
        <v>0</v>
      </c>
    </row>
    <row r="61" spans="1:7" s="15" customFormat="1" ht="15.75">
      <c r="A61" s="16" t="s">
        <v>59</v>
      </c>
      <c r="B61" s="12"/>
      <c r="C61" s="13" t="s">
        <v>60</v>
      </c>
      <c r="D61" s="31">
        <f>D62</f>
        <v>107.5</v>
      </c>
      <c r="E61" s="14">
        <f t="shared" si="0"/>
        <v>3.5999999999999943</v>
      </c>
      <c r="F61" s="31">
        <f>F62</f>
        <v>111.1</v>
      </c>
      <c r="G61" s="33">
        <f>G62</f>
        <v>101.1</v>
      </c>
    </row>
    <row r="62" spans="1:7" s="11" customFormat="1" ht="15.75">
      <c r="A62" s="17" t="s">
        <v>61</v>
      </c>
      <c r="B62" s="8"/>
      <c r="C62" s="9" t="s">
        <v>6</v>
      </c>
      <c r="D62" s="32">
        <f>D63</f>
        <v>107.5</v>
      </c>
      <c r="E62" s="10">
        <f t="shared" si="0"/>
        <v>3.5999999999999943</v>
      </c>
      <c r="F62" s="32">
        <f>F63</f>
        <v>111.1</v>
      </c>
      <c r="G62" s="34">
        <f>G63</f>
        <v>101.1</v>
      </c>
    </row>
    <row r="63" spans="1:7" s="6" customFormat="1" ht="31.5">
      <c r="A63" s="39" t="s">
        <v>61</v>
      </c>
      <c r="B63" s="25" t="s">
        <v>62</v>
      </c>
      <c r="C63" s="26" t="s">
        <v>63</v>
      </c>
      <c r="D63" s="27">
        <v>107.5</v>
      </c>
      <c r="E63" s="46">
        <f t="shared" si="0"/>
        <v>3.5999999999999943</v>
      </c>
      <c r="F63" s="27">
        <v>111.1</v>
      </c>
      <c r="G63" s="43">
        <v>101.1</v>
      </c>
    </row>
    <row r="64" spans="1:7" s="15" customFormat="1" ht="31.5" hidden="1">
      <c r="A64" s="16" t="s">
        <v>64</v>
      </c>
      <c r="B64" s="12"/>
      <c r="C64" s="13" t="s">
        <v>65</v>
      </c>
      <c r="D64" s="14">
        <f aca="true" t="shared" si="2" ref="D64:G65">D65</f>
        <v>0</v>
      </c>
      <c r="E64" s="14">
        <f t="shared" si="0"/>
        <v>0</v>
      </c>
      <c r="F64" s="14">
        <f t="shared" si="2"/>
        <v>0</v>
      </c>
      <c r="G64" s="14">
        <f t="shared" si="2"/>
        <v>0</v>
      </c>
    </row>
    <row r="65" spans="1:7" s="11" customFormat="1" ht="31.5" hidden="1">
      <c r="A65" s="17" t="s">
        <v>66</v>
      </c>
      <c r="B65" s="8"/>
      <c r="C65" s="9" t="s">
        <v>67</v>
      </c>
      <c r="D65" s="10">
        <f t="shared" si="2"/>
        <v>0</v>
      </c>
      <c r="E65" s="10">
        <f t="shared" si="0"/>
        <v>0</v>
      </c>
      <c r="F65" s="10">
        <f t="shared" si="2"/>
        <v>0</v>
      </c>
      <c r="G65" s="10">
        <f t="shared" si="2"/>
        <v>0</v>
      </c>
    </row>
    <row r="66" spans="1:7" s="6" customFormat="1" ht="15.75" hidden="1">
      <c r="A66" s="39" t="s">
        <v>66</v>
      </c>
      <c r="B66" s="25" t="s">
        <v>68</v>
      </c>
      <c r="C66" s="26" t="s">
        <v>69</v>
      </c>
      <c r="D66" s="27">
        <v>0</v>
      </c>
      <c r="E66" s="46">
        <f t="shared" si="0"/>
        <v>0</v>
      </c>
      <c r="F66" s="27">
        <v>0</v>
      </c>
      <c r="G66" s="18">
        <v>0</v>
      </c>
    </row>
    <row r="67" spans="1:7" s="7" customFormat="1" ht="19.5" thickBot="1">
      <c r="A67" s="19"/>
      <c r="B67" s="20" t="s">
        <v>8</v>
      </c>
      <c r="C67" s="21" t="s">
        <v>77</v>
      </c>
      <c r="D67" s="22">
        <f>D6+D32+D37+D40+D46+D51+D54+D61+D64</f>
        <v>5820.2</v>
      </c>
      <c r="E67" s="22">
        <f>E6+E32+E37+E40+E46+E51+E54+E61+E64</f>
        <v>325.10000000000025</v>
      </c>
      <c r="F67" s="22">
        <f>F6+F32+F37+F40+F46+F51+F54+F61+F64</f>
        <v>6145.3</v>
      </c>
      <c r="G67" s="22">
        <f>G64+G61+G54+G51+G46+G40+G37+G32+G6</f>
        <v>5213.9</v>
      </c>
    </row>
  </sheetData>
  <sheetProtection/>
  <mergeCells count="3">
    <mergeCell ref="A5:C5"/>
    <mergeCell ref="E1:G1"/>
    <mergeCell ref="A2:G2"/>
  </mergeCells>
  <printOptions/>
  <pageMargins left="0.7874015748031497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112233</cp:lastModifiedBy>
  <cp:lastPrinted>2016-12-19T08:31:18Z</cp:lastPrinted>
  <dcterms:created xsi:type="dcterms:W3CDTF">2007-10-26T05:01:23Z</dcterms:created>
  <dcterms:modified xsi:type="dcterms:W3CDTF">2016-12-19T08:31:42Z</dcterms:modified>
  <cp:category/>
  <cp:version/>
  <cp:contentType/>
  <cp:contentStatus/>
</cp:coreProperties>
</file>