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р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<sst xmlns="http://schemas.openxmlformats.org/spreadsheetml/2006/main" count="96" uniqueCount="96">
  <si>
    <t>тыс. руб.</t>
  </si>
  <si>
    <t>Наименование платежей</t>
  </si>
  <si>
    <t>Код 
бюджетной классификации</t>
  </si>
  <si>
    <t>Внесение изменений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</si>
  <si>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</si>
  <si>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</si>
  <si>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</si>
  <si>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</si>
  <si>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</si>
  <si>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</si>
  <si>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</si>
  <si>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</si>
  <si>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</si>
  <si>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</si>
  <si>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</si>
  <si>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</si>
  <si>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</si>
  <si>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</si>
  <si>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</si>
  <si>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</si>
  <si>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</si>
  <si>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</si>
  <si>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</si>
  <si>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</si>
  <si>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</si>
  <si>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</si>
  <si>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</si>
  <si>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</si>
  <si>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</si>
  <si>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1 11 05013 10 0000 120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</si>
  <si>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</si>
  <si>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</si>
  <si>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</si>
  <si>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</si>
  <si>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</si>
  <si>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</si>
  <si>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</si>
  <si>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</si>
  <si>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</si>
  <si>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</si>
  <si>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</si>
  <si>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</si>
  <si>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</si>
  <si>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</si>
  <si>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</si>
  <si>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</si>
  <si>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</si>
  <si>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</si>
  <si>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</si>
  <si>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</si>
  <si>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</si>
  <si>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</si>
  <si>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</si>
  <si>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</si>
  <si>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</si>
  <si>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</si>
  <si>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</si>
  <si>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ИТОГО ДОХОДОВ</t>
  </si>
  <si>
    <t>Земельный налог с организаций, обладающих земельным участком, расположенным в границах сельских поселений</t>
  </si>
  <si>
    <t>План на 2016 год</t>
  </si>
  <si>
    <t>000 1 00 00000 00 0000 000</t>
  </si>
  <si>
    <t>000 1 01 00000 00 0000 000</t>
  </si>
  <si>
    <t>000 1 01 02000 00 0000 000</t>
  </si>
  <si>
    <t>182 1 01 02010 01 0000 110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</si>
  <si>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</si>
  <si>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</si>
  <si>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</si>
  <si>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</si>
  <si>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</si>
  <si>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</si>
  <si>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>000 1 06 00000 00 0000 000</t>
  </si>
  <si>
    <t>000 1 06 06000 00 0000 000</t>
  </si>
  <si>
    <t>182 1 06 06033 10 0000 110</t>
  </si>
  <si>
    <t>182 1 06 06043 10 0000 110</t>
  </si>
  <si>
    <t>000 1 08 00000 00 0000 000</t>
  </si>
  <si>
    <t>000 1 08 04000 01 0000 110</t>
  </si>
  <si>
    <t>903 1 08 04020 01 0000 110</t>
  </si>
  <si>
    <t>000 2 00 00000 00 0000 000</t>
  </si>
  <si>
    <t>000 2 02 00000 00 0000 000</t>
  </si>
  <si>
    <t>000 2 02 01000 00 0000 151</t>
  </si>
  <si>
    <t>000 2 02 01001 00 0000 151</t>
  </si>
  <si>
    <t>903 2 02 01001 10 0000 151</t>
  </si>
  <si>
    <t>000 2 02 02000 00 0000 151</t>
  </si>
  <si>
    <t>000 2 02 02999 00 0000 151</t>
  </si>
  <si>
    <t>903 2 02 02999 10 0000 151</t>
  </si>
  <si>
    <t>000 2 02 03000 00 0000 151</t>
  </si>
  <si>
    <t>000 2 02 03015 00 0000 151</t>
  </si>
  <si>
    <t>903 2 02 03015 10 0000 151</t>
  </si>
  <si>
    <t>000 2 02 03024 00 0000 151</t>
  </si>
  <si>
    <t>903 2 02 03024 10 0000 151</t>
  </si>
  <si>
    <t>ВНЕСЕНИЕ ИЗМЕНЕНИЙ И ДОПОЛНЕНИЙ В ДОХОДНУЮ ЧАСТЬ БЮДЖЕТА
БРУСНИЧНОГО МУНИЦИПАЛЬНОГО ОБРАЗОВАНИЯ НА 2016 ГОД</t>
  </si>
  <si>
    <t xml:space="preserve">Исполнение на 01.12.2016 </t>
  </si>
  <si>
    <t>Приложение № 1
к решению Думы Брусничного сельского поселения Нижнеилимского района «О внесении изменений в Решение Думы Брусничного сельского поселения Нижнеилимского района «О бюджете Брусничного муниципального образования на  2016 год» от 28.12.2015г. №54 »
от " 19  " октября  2016г. № 61</t>
  </si>
  <si>
    <t>903 2 02 01003 0000 00 151</t>
  </si>
  <si>
    <t>903 2 02 01003 10 0000 151</t>
  </si>
  <si>
    <t>Уточненный план
на 2016 год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</si>
</sst>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8" applyFont="1" applyAlignment="1" applyProtection="1">
      <alignment vertical="center"/>
      <protection hidden="1"/>
    </xf>
    <xf numFmtId="0" fontId="5" fillId="0" borderId="0" xfId="58" applyFont="1" applyAlignment="1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8" applyFont="1" applyFill="1" applyAlignment="1" applyProtection="1">
      <alignment vertical="center"/>
      <protection hidden="1"/>
    </xf>
    <xf numFmtId="0" fontId="8" fillId="0" borderId="0" xfId="58" applyFont="1" applyAlignment="1">
      <alignment horizontal="right" vertical="center"/>
      <protection/>
    </xf>
    <xf numFmtId="0" fontId="11" fillId="0" borderId="0" xfId="58" applyFont="1" applyAlignment="1">
      <alignment vertical="center"/>
      <protection/>
    </xf>
    <xf numFmtId="0" fontId="12" fillId="33" borderId="10" xfId="55" applyNumberFormat="1" applyFont="1" applyFill="1" applyBorder="1" applyAlignment="1" applyProtection="1">
      <alignment horizontal="left" vertical="center" wrapText="1"/>
      <protection hidden="1"/>
    </xf>
    <xf numFmtId="0" fontId="10" fillId="34" borderId="11" xfId="58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1" xfId="58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>
      <alignment horizontal="left" wrapText="1" indent="3"/>
    </xf>
    <xf numFmtId="49" fontId="14" fillId="0" borderId="12" xfId="0" applyNumberFormat="1" applyFont="1" applyBorder="1" applyAlignment="1">
      <alignment horizontal="center" vertical="center"/>
    </xf>
    <xf numFmtId="49" fontId="10" fillId="34" borderId="11" xfId="61" applyNumberFormat="1" applyFont="1" applyFill="1" applyBorder="1" applyAlignment="1">
      <alignment horizontal="left" vertical="center" wrapText="1" indent="1"/>
      <protection/>
    </xf>
    <xf numFmtId="207" fontId="10" fillId="0" borderId="11" xfId="0" applyNumberFormat="1" applyFont="1" applyBorder="1" applyAlignment="1">
      <alignment horizontal="left" vertical="center" wrapText="1" indent="2"/>
    </xf>
    <xf numFmtId="49" fontId="9" fillId="35" borderId="12" xfId="61" applyNumberFormat="1" applyFont="1" applyFill="1" applyBorder="1" applyAlignment="1">
      <alignment horizontal="center" vertical="center" wrapText="1"/>
      <protection/>
    </xf>
    <xf numFmtId="49" fontId="13" fillId="0" borderId="11" xfId="0" applyNumberFormat="1" applyFont="1" applyBorder="1" applyAlignment="1">
      <alignment horizontal="left" vertical="center" wrapText="1" indent="3"/>
    </xf>
    <xf numFmtId="49" fontId="14" fillId="0" borderId="12" xfId="61" applyNumberFormat="1" applyFont="1" applyFill="1" applyBorder="1" applyAlignment="1">
      <alignment horizontal="center" vertical="center" wrapText="1"/>
      <protection/>
    </xf>
    <xf numFmtId="0" fontId="13" fillId="0" borderId="11" xfId="0" applyNumberFormat="1" applyFont="1" applyBorder="1" applyAlignment="1">
      <alignment horizontal="left" vertical="center" wrapText="1" indent="3"/>
    </xf>
    <xf numFmtId="0" fontId="10" fillId="34" borderId="11" xfId="55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1" xfId="55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>
      <alignment horizontal="left" wrapText="1" indent="3"/>
    </xf>
    <xf numFmtId="0" fontId="14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left" vertical="center" wrapText="1" indent="3"/>
      <protection locked="0"/>
    </xf>
    <xf numFmtId="0" fontId="14" fillId="0" borderId="12" xfId="0" applyFont="1" applyBorder="1" applyAlignment="1">
      <alignment horizontal="center" vertical="center"/>
    </xf>
    <xf numFmtId="0" fontId="10" fillId="34" borderId="11" xfId="60" applyFont="1" applyFill="1" applyBorder="1" applyAlignment="1">
      <alignment horizontal="left" vertical="center" indent="1"/>
      <protection/>
    </xf>
    <xf numFmtId="0" fontId="10" fillId="0" borderId="11" xfId="60" applyFont="1" applyBorder="1" applyAlignment="1">
      <alignment horizontal="left" vertical="center" wrapText="1" indent="2"/>
      <protection/>
    </xf>
    <xf numFmtId="49" fontId="9" fillId="0" borderId="12" xfId="60" applyNumberFormat="1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left" vertical="center" wrapText="1" indent="3"/>
      <protection/>
    </xf>
    <xf numFmtId="49" fontId="14" fillId="0" borderId="12" xfId="60" applyNumberFormat="1" applyFont="1" applyBorder="1" applyAlignment="1">
      <alignment horizontal="center" vertical="center"/>
      <protection/>
    </xf>
    <xf numFmtId="0" fontId="10" fillId="34" borderId="11" xfId="57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2" xfId="54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2" xfId="57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Border="1" applyAlignment="1">
      <alignment horizontal="center" vertical="center" wrapText="1"/>
    </xf>
    <xf numFmtId="0" fontId="12" fillId="33" borderId="11" xfId="58" applyNumberFormat="1" applyFont="1" applyFill="1" applyBorder="1" applyAlignment="1" applyProtection="1">
      <alignment horizontal="left" vertical="center" wrapText="1"/>
      <protection hidden="1"/>
    </xf>
    <xf numFmtId="0" fontId="8" fillId="34" borderId="11" xfId="0" applyFont="1" applyFill="1" applyBorder="1" applyAlignment="1">
      <alignment vertical="center" wrapText="1"/>
    </xf>
    <xf numFmtId="0" fontId="11" fillId="0" borderId="0" xfId="55" applyFont="1" applyAlignment="1">
      <alignment vertical="center"/>
      <protection/>
    </xf>
    <xf numFmtId="0" fontId="10" fillId="34" borderId="12" xfId="55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2" xfId="55" applyNumberFormat="1" applyFont="1" applyFill="1" applyBorder="1" applyAlignment="1" applyProtection="1">
      <alignment horizontal="left" vertical="center" wrapText="1" indent="2"/>
      <protection hidden="1"/>
    </xf>
    <xf numFmtId="0" fontId="13" fillId="0" borderId="12" xfId="0" applyFont="1" applyBorder="1" applyAlignment="1">
      <alignment horizontal="left" vertical="center" wrapText="1" indent="3"/>
    </xf>
    <xf numFmtId="0" fontId="10" fillId="36" borderId="11" xfId="0" applyFont="1" applyFill="1" applyBorder="1" applyAlignment="1">
      <alignment horizontal="left" vertical="center" wrapText="1" indent="2"/>
    </xf>
    <xf numFmtId="0" fontId="13" fillId="36" borderId="11" xfId="0" applyFont="1" applyFill="1" applyBorder="1" applyAlignment="1">
      <alignment horizontal="left" vertical="center" wrapText="1" indent="3"/>
    </xf>
    <xf numFmtId="0" fontId="10" fillId="34" borderId="11" xfId="0" applyFont="1" applyFill="1" applyBorder="1" applyAlignment="1">
      <alignment horizontal="left" vertical="center" wrapText="1" indent="1"/>
    </xf>
    <xf numFmtId="49" fontId="10" fillId="34" borderId="12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left" vertical="center" wrapText="1" indent="2"/>
    </xf>
    <xf numFmtId="49" fontId="9" fillId="0" borderId="12" xfId="0" applyNumberFormat="1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vertical="center" wrapText="1" indent="2"/>
    </xf>
    <xf numFmtId="49" fontId="10" fillId="0" borderId="12" xfId="0" applyNumberFormat="1" applyFont="1" applyBorder="1" applyAlignment="1">
      <alignment horizontal="left" vertical="center" wrapText="1" indent="2"/>
    </xf>
    <xf numFmtId="49" fontId="10" fillId="34" borderId="11" xfId="0" applyNumberFormat="1" applyFont="1" applyFill="1" applyBorder="1" applyAlignment="1">
      <alignment horizontal="left" vertical="center" wrapText="1" indent="1"/>
    </xf>
    <xf numFmtId="49" fontId="10" fillId="0" borderId="11" xfId="0" applyNumberFormat="1" applyFont="1" applyBorder="1" applyAlignment="1">
      <alignment horizontal="left" vertical="center" wrapText="1" indent="2"/>
    </xf>
    <xf numFmtId="0" fontId="8" fillId="37" borderId="11" xfId="0" applyFont="1" applyFill="1" applyBorder="1" applyAlignment="1">
      <alignment horizontal="left" vertical="center" wrapText="1"/>
    </xf>
    <xf numFmtId="208" fontId="10" fillId="37" borderId="12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left" vertical="center" wrapText="1" indent="2"/>
    </xf>
    <xf numFmtId="208" fontId="9" fillId="36" borderId="12" xfId="0" applyNumberFormat="1" applyFont="1" applyFill="1" applyBorder="1" applyAlignment="1">
      <alignment horizontal="center" vertical="center" wrapText="1"/>
    </xf>
    <xf numFmtId="208" fontId="14" fillId="36" borderId="12" xfId="0" applyNumberFormat="1" applyFont="1" applyFill="1" applyBorder="1" applyAlignment="1">
      <alignment horizontal="center" vertical="center" wrapText="1"/>
    </xf>
    <xf numFmtId="0" fontId="12" fillId="33" borderId="13" xfId="58" applyNumberFormat="1" applyFont="1" applyFill="1" applyBorder="1" applyAlignment="1" applyProtection="1">
      <alignment vertical="center"/>
      <protection hidden="1"/>
    </xf>
    <xf numFmtId="0" fontId="12" fillId="33" borderId="14" xfId="58" applyNumberFormat="1" applyFont="1" applyFill="1" applyBorder="1" applyAlignment="1" applyProtection="1">
      <alignment vertical="center"/>
      <protection hidden="1"/>
    </xf>
    <xf numFmtId="0" fontId="15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3" fillId="0" borderId="11" xfId="0" applyFont="1" applyBorder="1" applyAlignment="1" applyProtection="1">
      <alignment horizontal="left" vertical="center" wrapText="1" indent="3"/>
      <protection locked="0"/>
    </xf>
    <xf numFmtId="1" fontId="9" fillId="0" borderId="12" xfId="55" applyNumberFormat="1" applyFont="1" applyFill="1" applyBorder="1" applyAlignment="1" applyProtection="1">
      <alignment horizontal="center" vertical="center" wrapText="1"/>
      <protection hidden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4" fillId="36" borderId="12" xfId="0" applyNumberFormat="1" applyFont="1" applyFill="1" applyBorder="1" applyAlignment="1">
      <alignment horizontal="center" vertical="center" wrapText="1"/>
    </xf>
    <xf numFmtId="49" fontId="9" fillId="34" borderId="12" xfId="57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8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58" applyNumberFormat="1" applyFont="1" applyFill="1" applyBorder="1" applyAlignment="1" applyProtection="1">
      <alignment horizontal="center" vertical="center" wrapText="1"/>
      <protection hidden="1"/>
    </xf>
    <xf numFmtId="49" fontId="9" fillId="34" borderId="12" xfId="61" applyNumberFormat="1" applyFont="1" applyFill="1" applyBorder="1" applyAlignment="1">
      <alignment horizontal="center" vertical="center" wrapText="1"/>
      <protection/>
    </xf>
    <xf numFmtId="49" fontId="9" fillId="34" borderId="12" xfId="55" applyNumberFormat="1" applyFont="1" applyFill="1" applyBorder="1" applyAlignment="1" applyProtection="1">
      <alignment horizontal="center" vertical="center" wrapText="1"/>
      <protection hidden="1"/>
    </xf>
    <xf numFmtId="49" fontId="9" fillId="34" borderId="12" xfId="60" applyNumberFormat="1" applyFont="1" applyFill="1" applyBorder="1" applyAlignment="1">
      <alignment horizontal="center" vertical="center"/>
      <protection/>
    </xf>
    <xf numFmtId="0" fontId="9" fillId="34" borderId="12" xfId="57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8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55" applyNumberFormat="1" applyFont="1" applyFill="1" applyBorder="1" applyAlignment="1" applyProtection="1">
      <alignment horizontal="center" vertical="center" wrapText="1"/>
      <protection hidden="1"/>
    </xf>
    <xf numFmtId="49" fontId="9" fillId="34" borderId="12" xfId="0" applyNumberFormat="1" applyFont="1" applyFill="1" applyBorder="1" applyAlignment="1">
      <alignment horizontal="center" vertical="center"/>
    </xf>
    <xf numFmtId="198" fontId="12" fillId="33" borderId="15" xfId="58" applyNumberFormat="1" applyFont="1" applyFill="1" applyBorder="1" applyAlignment="1" applyProtection="1">
      <alignment horizontal="right" vertical="center" wrapText="1"/>
      <protection hidden="1"/>
    </xf>
    <xf numFmtId="198" fontId="10" fillId="34" borderId="12" xfId="58" applyNumberFormat="1" applyFont="1" applyFill="1" applyBorder="1" applyAlignment="1" applyProtection="1">
      <alignment horizontal="right" vertical="center" wrapText="1"/>
      <protection hidden="1"/>
    </xf>
    <xf numFmtId="198" fontId="10" fillId="34" borderId="16" xfId="58" applyNumberFormat="1" applyFont="1" applyFill="1" applyBorder="1" applyAlignment="1" applyProtection="1">
      <alignment horizontal="right" vertical="center" wrapText="1"/>
      <protection hidden="1"/>
    </xf>
    <xf numFmtId="198" fontId="10" fillId="0" borderId="12" xfId="58" applyNumberFormat="1" applyFont="1" applyFill="1" applyBorder="1" applyAlignment="1" applyProtection="1">
      <alignment horizontal="right" vertical="center" wrapText="1"/>
      <protection hidden="1"/>
    </xf>
    <xf numFmtId="198" fontId="10" fillId="0" borderId="16" xfId="58" applyNumberFormat="1" applyFont="1" applyFill="1" applyBorder="1" applyAlignment="1" applyProtection="1">
      <alignment horizontal="right" vertical="center" wrapText="1"/>
      <protection hidden="1"/>
    </xf>
    <xf numFmtId="198" fontId="13" fillId="0" borderId="12" xfId="58" applyNumberFormat="1" applyFont="1" applyFill="1" applyBorder="1" applyAlignment="1" applyProtection="1">
      <alignment horizontal="right" vertical="center" wrapText="1"/>
      <protection hidden="1"/>
    </xf>
    <xf numFmtId="198" fontId="13" fillId="0" borderId="17" xfId="58" applyNumberFormat="1" applyFont="1" applyFill="1" applyBorder="1" applyAlignment="1" applyProtection="1">
      <alignment horizontal="right" vertical="center" wrapText="1"/>
      <protection hidden="1"/>
    </xf>
    <xf numFmtId="198" fontId="13" fillId="0" borderId="16" xfId="58" applyNumberFormat="1" applyFont="1" applyFill="1" applyBorder="1" applyAlignment="1" applyProtection="1">
      <alignment horizontal="right" vertical="center" wrapText="1"/>
      <protection hidden="1"/>
    </xf>
    <xf numFmtId="198" fontId="10" fillId="34" borderId="12" xfId="55" applyNumberFormat="1" applyFont="1" applyFill="1" applyBorder="1" applyAlignment="1">
      <alignment horizontal="right" vertical="center"/>
      <protection/>
    </xf>
    <xf numFmtId="198" fontId="10" fillId="35" borderId="12" xfId="55" applyNumberFormat="1" applyFont="1" applyFill="1" applyBorder="1" applyAlignment="1">
      <alignment horizontal="right" vertical="center"/>
      <protection/>
    </xf>
    <xf numFmtId="198" fontId="13" fillId="35" borderId="12" xfId="55" applyNumberFormat="1" applyFont="1" applyFill="1" applyBorder="1" applyAlignment="1">
      <alignment horizontal="right" vertical="center"/>
      <protection/>
    </xf>
    <xf numFmtId="198" fontId="10" fillId="0" borderId="12" xfId="55" applyNumberFormat="1" applyFont="1" applyBorder="1" applyAlignment="1">
      <alignment horizontal="right" vertical="center"/>
      <protection/>
    </xf>
    <xf numFmtId="198" fontId="13" fillId="0" borderId="12" xfId="55" applyNumberFormat="1" applyFont="1" applyBorder="1" applyAlignment="1">
      <alignment horizontal="right" vertical="center"/>
      <protection/>
    </xf>
    <xf numFmtId="198" fontId="13" fillId="0" borderId="17" xfId="55" applyNumberFormat="1" applyFont="1" applyBorder="1" applyAlignment="1">
      <alignment horizontal="right" vertical="center"/>
      <protection/>
    </xf>
    <xf numFmtId="198" fontId="10" fillId="34" borderId="12" xfId="55" applyNumberFormat="1" applyFont="1" applyFill="1" applyBorder="1" applyAlignment="1" applyProtection="1">
      <alignment horizontal="right" vertical="center" wrapText="1"/>
      <protection hidden="1"/>
    </xf>
    <xf numFmtId="198" fontId="10" fillId="34" borderId="16" xfId="55" applyNumberFormat="1" applyFont="1" applyFill="1" applyBorder="1" applyAlignment="1" applyProtection="1">
      <alignment horizontal="right" vertical="center" wrapText="1"/>
      <protection hidden="1"/>
    </xf>
    <xf numFmtId="198" fontId="10" fillId="0" borderId="12" xfId="55" applyNumberFormat="1" applyFont="1" applyFill="1" applyBorder="1" applyAlignment="1" applyProtection="1">
      <alignment horizontal="right" vertical="center" wrapText="1"/>
      <protection hidden="1"/>
    </xf>
    <xf numFmtId="198" fontId="10" fillId="0" borderId="16" xfId="55" applyNumberFormat="1" applyFont="1" applyFill="1" applyBorder="1" applyAlignment="1" applyProtection="1">
      <alignment horizontal="right" vertical="center" wrapText="1"/>
      <protection hidden="1"/>
    </xf>
    <xf numFmtId="198" fontId="10" fillId="34" borderId="16" xfId="55" applyNumberFormat="1" applyFont="1" applyFill="1" applyBorder="1" applyAlignment="1">
      <alignment horizontal="right" vertical="center"/>
      <protection/>
    </xf>
    <xf numFmtId="198" fontId="10" fillId="0" borderId="16" xfId="55" applyNumberFormat="1" applyFont="1" applyBorder="1" applyAlignment="1">
      <alignment horizontal="right" vertical="center"/>
      <protection/>
    </xf>
    <xf numFmtId="198" fontId="12" fillId="33" borderId="12" xfId="54" applyNumberFormat="1" applyFont="1" applyFill="1" applyBorder="1" applyAlignment="1">
      <alignment horizontal="right" vertical="center"/>
      <protection/>
    </xf>
    <xf numFmtId="198" fontId="10" fillId="34" borderId="12" xfId="54" applyNumberFormat="1" applyFont="1" applyFill="1" applyBorder="1" applyAlignment="1">
      <alignment horizontal="right" vertical="center"/>
      <protection/>
    </xf>
    <xf numFmtId="198" fontId="10" fillId="34" borderId="16" xfId="54" applyNumberFormat="1" applyFont="1" applyFill="1" applyBorder="1" applyAlignment="1">
      <alignment horizontal="right" vertical="center"/>
      <protection/>
    </xf>
    <xf numFmtId="198" fontId="10" fillId="0" borderId="12" xfId="55" applyNumberFormat="1" applyFont="1" applyFill="1" applyBorder="1" applyAlignment="1">
      <alignment horizontal="right" vertical="center"/>
      <protection/>
    </xf>
    <xf numFmtId="198" fontId="10" fillId="0" borderId="16" xfId="55" applyNumberFormat="1" applyFont="1" applyFill="1" applyBorder="1" applyAlignment="1">
      <alignment horizontal="right" vertical="center"/>
      <protection/>
    </xf>
    <xf numFmtId="198" fontId="10" fillId="34" borderId="18" xfId="55" applyNumberFormat="1" applyFont="1" applyFill="1" applyBorder="1" applyAlignment="1">
      <alignment horizontal="right" vertical="center"/>
      <protection/>
    </xf>
    <xf numFmtId="198" fontId="10" fillId="34" borderId="19" xfId="55" applyNumberFormat="1" applyFont="1" applyFill="1" applyBorder="1" applyAlignment="1">
      <alignment horizontal="right" vertical="center"/>
      <protection/>
    </xf>
    <xf numFmtId="198" fontId="10" fillId="34" borderId="20" xfId="55" applyNumberFormat="1" applyFont="1" applyFill="1" applyBorder="1" applyAlignment="1">
      <alignment horizontal="right" vertical="center"/>
      <protection/>
    </xf>
    <xf numFmtId="198" fontId="10" fillId="0" borderId="18" xfId="55" applyNumberFormat="1" applyFont="1" applyBorder="1" applyAlignment="1">
      <alignment horizontal="right" vertical="center"/>
      <protection/>
    </xf>
    <xf numFmtId="198" fontId="10" fillId="0" borderId="19" xfId="55" applyNumberFormat="1" applyFont="1" applyBorder="1" applyAlignment="1">
      <alignment horizontal="right" vertical="center"/>
      <protection/>
    </xf>
    <xf numFmtId="198" fontId="10" fillId="0" borderId="20" xfId="55" applyNumberFormat="1" applyFont="1" applyBorder="1" applyAlignment="1">
      <alignment horizontal="right" vertical="center"/>
      <protection/>
    </xf>
    <xf numFmtId="198" fontId="13" fillId="0" borderId="18" xfId="55" applyNumberFormat="1" applyFont="1" applyBorder="1" applyAlignment="1">
      <alignment horizontal="right" vertical="center"/>
      <protection/>
    </xf>
    <xf numFmtId="198" fontId="13" fillId="0" borderId="19" xfId="55" applyNumberFormat="1" applyFont="1" applyBorder="1" applyAlignment="1">
      <alignment horizontal="right" vertical="center"/>
      <protection/>
    </xf>
    <xf numFmtId="198" fontId="13" fillId="0" borderId="20" xfId="55" applyNumberFormat="1" applyFont="1" applyBorder="1" applyAlignment="1">
      <alignment horizontal="right" vertical="center"/>
      <protection/>
    </xf>
    <xf numFmtId="198" fontId="12" fillId="33" borderId="14" xfId="58" applyNumberFormat="1" applyFont="1" applyFill="1" applyBorder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horizontal="left" vertical="top" wrapText="1"/>
      <protection hidden="1"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10" fillId="0" borderId="21" xfId="59" applyFont="1" applyBorder="1" applyAlignment="1">
      <alignment horizontal="center" vertical="center" wrapText="1"/>
      <protection/>
    </xf>
    <xf numFmtId="0" fontId="10" fillId="0" borderId="22" xfId="59" applyFont="1" applyBorder="1" applyAlignment="1">
      <alignment horizontal="center" vertical="center" wrapText="1"/>
      <protection/>
    </xf>
    <xf numFmtId="0" fontId="10" fillId="0" borderId="15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59" applyFont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0" fontId="9" fillId="0" borderId="15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55" applyNumberFormat="1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2" xfId="56"/>
    <cellStyle name="Обычный_Tmp3" xfId="57"/>
    <cellStyle name="Обычный_Tmp4" xfId="58"/>
    <cellStyle name="Обычный_Анализ на 01.04.06" xfId="59"/>
    <cellStyle name="Обычный_Новая Игирма" xfId="60"/>
    <cellStyle name="Обычный_ПРОГНОЗ ДОХОДОВ на 2007 год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view="pageBreakPreview" zoomScaleSheetLayoutView="100" zoomScalePageLayoutView="0" workbookViewId="0" topLeftCell="A22">
      <selection activeCell="G1" sqref="G1"/>
    </sheetView>
  </sheetViews>
  <sheetFormatPr defaultColWidth="9.140625" defaultRowHeight="12.75"/>
  <cols>
    <col min="1" max="1" width="81.7109375" style="2" customWidth="1"/>
    <col min="2" max="2" width="23.421875" style="2" customWidth="1"/>
    <col min="3" max="3" width="11.8515625" style="2" customWidth="1"/>
    <col min="4" max="4" width="11.7109375" style="2" customWidth="1"/>
    <col min="5" max="5" width="11.00390625" style="2" customWidth="1"/>
    <col min="6" max="6" width="11.28125" style="2" customWidth="1"/>
    <col min="7" max="16384" width="9.140625" style="2" customWidth="1"/>
  </cols>
  <sheetData>
    <row r="1" spans="1:6" ht="105" customHeight="1">
      <c r="A1" s="1"/>
      <c r="C1" s="112" t="s">
        <v>92</v>
      </c>
      <c r="D1" s="112"/>
      <c r="E1" s="112"/>
      <c r="F1" s="112"/>
    </row>
    <row r="2" spans="1:21" ht="63" customHeight="1">
      <c r="A2" s="119" t="s">
        <v>90</v>
      </c>
      <c r="B2" s="119"/>
      <c r="C2" s="119"/>
      <c r="D2" s="119"/>
      <c r="E2" s="119"/>
      <c r="F2" s="11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6" ht="15" customHeight="1" thickBot="1">
      <c r="A4" s="5"/>
      <c r="B4" s="5"/>
      <c r="D4" s="6"/>
      <c r="E4" s="6"/>
      <c r="F4" s="6" t="s">
        <v>0</v>
      </c>
    </row>
    <row r="5" spans="1:6" s="7" customFormat="1" ht="15.75" customHeight="1">
      <c r="A5" s="120" t="s">
        <v>1</v>
      </c>
      <c r="B5" s="124" t="s">
        <v>2</v>
      </c>
      <c r="C5" s="122" t="s">
        <v>59</v>
      </c>
      <c r="D5" s="113" t="s">
        <v>91</v>
      </c>
      <c r="E5" s="117" t="s">
        <v>3</v>
      </c>
      <c r="F5" s="115" t="s">
        <v>95</v>
      </c>
    </row>
    <row r="6" spans="1:6" s="7" customFormat="1" ht="28.5" customHeight="1" thickBot="1">
      <c r="A6" s="121"/>
      <c r="B6" s="125"/>
      <c r="C6" s="123"/>
      <c r="D6" s="114"/>
      <c r="E6" s="118"/>
      <c r="F6" s="116"/>
    </row>
    <row r="7" spans="1:6" ht="18" customHeight="1">
      <c r="A7" s="8" t="s">
        <v>4</v>
      </c>
      <c r="B7" s="68" t="s">
        <v>60</v>
      </c>
      <c r="C7" s="77">
        <f>C8+C17+C23+C26+C11</f>
        <v>486.2</v>
      </c>
      <c r="D7" s="77">
        <f>D8+D17+D23+D26+D11</f>
        <v>450.6</v>
      </c>
      <c r="E7" s="77">
        <f>E8+E17+E23+E26+E11</f>
        <v>52.5</v>
      </c>
      <c r="F7" s="77">
        <f>F8+F17+F23+F26+F11</f>
        <v>538.7</v>
      </c>
    </row>
    <row r="8" spans="1:6" s="7" customFormat="1" ht="13.5" customHeight="1">
      <c r="A8" s="9" t="s">
        <v>5</v>
      </c>
      <c r="B8" s="69" t="s">
        <v>61</v>
      </c>
      <c r="C8" s="78">
        <f>C9</f>
        <v>198</v>
      </c>
      <c r="D8" s="78">
        <f aca="true" t="shared" si="0" ref="D8:F9">D9</f>
        <v>112.2</v>
      </c>
      <c r="E8" s="78">
        <f t="shared" si="0"/>
        <v>-14</v>
      </c>
      <c r="F8" s="79">
        <f t="shared" si="0"/>
        <v>184</v>
      </c>
    </row>
    <row r="9" spans="1:6" s="7" customFormat="1" ht="16.5" customHeight="1">
      <c r="A9" s="10" t="s">
        <v>6</v>
      </c>
      <c r="B9" s="11" t="s">
        <v>62</v>
      </c>
      <c r="C9" s="80">
        <f>C10</f>
        <v>198</v>
      </c>
      <c r="D9" s="80">
        <f t="shared" si="0"/>
        <v>112.2</v>
      </c>
      <c r="E9" s="80">
        <f t="shared" si="0"/>
        <v>-14</v>
      </c>
      <c r="F9" s="81">
        <f t="shared" si="0"/>
        <v>184</v>
      </c>
    </row>
    <row r="10" spans="1:6" s="7" customFormat="1" ht="42" customHeight="1">
      <c r="A10" s="12" t="s">
        <v>7</v>
      </c>
      <c r="B10" s="13" t="s">
        <v>63</v>
      </c>
      <c r="C10" s="82">
        <v>198</v>
      </c>
      <c r="D10" s="82">
        <v>112.2</v>
      </c>
      <c r="E10" s="83">
        <v>-14</v>
      </c>
      <c r="F10" s="84">
        <f>E10+C10</f>
        <v>184</v>
      </c>
    </row>
    <row r="11" spans="1:6" s="7" customFormat="1" ht="25.5">
      <c r="A11" s="14" t="s">
        <v>8</v>
      </c>
      <c r="B11" s="70" t="s">
        <v>64</v>
      </c>
      <c r="C11" s="78">
        <f>C12</f>
        <v>222.2</v>
      </c>
      <c r="D11" s="78">
        <f>D12</f>
        <v>259.5</v>
      </c>
      <c r="E11" s="78">
        <f>E12</f>
        <v>52.5</v>
      </c>
      <c r="F11" s="79">
        <f>F12</f>
        <v>274.7</v>
      </c>
    </row>
    <row r="12" spans="1:6" s="7" customFormat="1" ht="25.5">
      <c r="A12" s="15" t="s">
        <v>9</v>
      </c>
      <c r="B12" s="16" t="s">
        <v>65</v>
      </c>
      <c r="C12" s="80">
        <f>C13+C14+C15+C16</f>
        <v>222.2</v>
      </c>
      <c r="D12" s="80">
        <f>D13+D14+D15+D16</f>
        <v>259.5</v>
      </c>
      <c r="E12" s="80">
        <f>E13+E14+E15+E16</f>
        <v>52.5</v>
      </c>
      <c r="F12" s="81">
        <f>F13+F14+F15+F16</f>
        <v>274.7</v>
      </c>
    </row>
    <row r="13" spans="1:6" s="7" customFormat="1" ht="39.75" customHeight="1">
      <c r="A13" s="17" t="s">
        <v>10</v>
      </c>
      <c r="B13" s="18" t="s">
        <v>66</v>
      </c>
      <c r="C13" s="82">
        <v>78.8</v>
      </c>
      <c r="D13" s="82">
        <v>88.9</v>
      </c>
      <c r="E13" s="83">
        <v>7.8</v>
      </c>
      <c r="F13" s="84">
        <f>E13+C13</f>
        <v>86.6</v>
      </c>
    </row>
    <row r="14" spans="1:6" s="7" customFormat="1" ht="51">
      <c r="A14" s="19" t="s">
        <v>11</v>
      </c>
      <c r="B14" s="18" t="s">
        <v>67</v>
      </c>
      <c r="C14" s="82">
        <v>1.2</v>
      </c>
      <c r="D14" s="82">
        <v>1.4</v>
      </c>
      <c r="E14" s="83">
        <v>0.2</v>
      </c>
      <c r="F14" s="84">
        <f>E14+C14</f>
        <v>1.4</v>
      </c>
    </row>
    <row r="15" spans="1:6" s="7" customFormat="1" ht="38.25">
      <c r="A15" s="17" t="s">
        <v>12</v>
      </c>
      <c r="B15" s="18" t="s">
        <v>68</v>
      </c>
      <c r="C15" s="82">
        <v>142.2</v>
      </c>
      <c r="D15" s="82">
        <v>182.7</v>
      </c>
      <c r="E15" s="83">
        <v>44.5</v>
      </c>
      <c r="F15" s="84">
        <f>E15+C15</f>
        <v>186.7</v>
      </c>
    </row>
    <row r="16" spans="1:6" s="7" customFormat="1" ht="38.25">
      <c r="A16" s="17" t="s">
        <v>13</v>
      </c>
      <c r="B16" s="18" t="s">
        <v>69</v>
      </c>
      <c r="C16" s="82"/>
      <c r="D16" s="82">
        <v>-13.5</v>
      </c>
      <c r="E16" s="83"/>
      <c r="F16" s="84">
        <f>E16+C16</f>
        <v>0</v>
      </c>
    </row>
    <row r="17" spans="1:6" s="7" customFormat="1" ht="19.5" customHeight="1">
      <c r="A17" s="20" t="s">
        <v>14</v>
      </c>
      <c r="B17" s="71" t="s">
        <v>70</v>
      </c>
      <c r="C17" s="85">
        <f>C18+C20</f>
        <v>56</v>
      </c>
      <c r="D17" s="85">
        <f>D18+D20</f>
        <v>74.8</v>
      </c>
      <c r="E17" s="85">
        <f>E18+E20</f>
        <v>19</v>
      </c>
      <c r="F17" s="85">
        <f>F18+F20</f>
        <v>75</v>
      </c>
    </row>
    <row r="18" spans="1:6" s="7" customFormat="1" ht="13.5" hidden="1">
      <c r="A18" s="21" t="s">
        <v>15</v>
      </c>
      <c r="B18" s="22" t="s">
        <v>16</v>
      </c>
      <c r="C18" s="86">
        <f>C19</f>
        <v>0</v>
      </c>
      <c r="D18" s="86">
        <f>D19</f>
        <v>0</v>
      </c>
      <c r="E18" s="86">
        <f>E19</f>
        <v>0</v>
      </c>
      <c r="F18" s="86">
        <f>F19</f>
        <v>0</v>
      </c>
    </row>
    <row r="19" spans="1:6" s="7" customFormat="1" ht="27" customHeight="1" hidden="1">
      <c r="A19" s="23" t="s">
        <v>17</v>
      </c>
      <c r="B19" s="24" t="s">
        <v>18</v>
      </c>
      <c r="C19" s="87"/>
      <c r="D19" s="87"/>
      <c r="E19" s="87"/>
      <c r="F19" s="87"/>
    </row>
    <row r="20" spans="1:6" s="7" customFormat="1" ht="13.5">
      <c r="A20" s="21" t="s">
        <v>19</v>
      </c>
      <c r="B20" s="22" t="s">
        <v>71</v>
      </c>
      <c r="C20" s="88">
        <f>C21+C22</f>
        <v>56</v>
      </c>
      <c r="D20" s="88">
        <f>D21+D22</f>
        <v>74.8</v>
      </c>
      <c r="E20" s="88">
        <f>E21+E22</f>
        <v>19</v>
      </c>
      <c r="F20" s="88">
        <f>F21+F22</f>
        <v>75</v>
      </c>
    </row>
    <row r="21" spans="1:6" s="7" customFormat="1" ht="25.5">
      <c r="A21" s="63" t="s">
        <v>58</v>
      </c>
      <c r="B21" s="26" t="s">
        <v>72</v>
      </c>
      <c r="C21" s="89">
        <v>50</v>
      </c>
      <c r="D21" s="89">
        <v>73.3</v>
      </c>
      <c r="E21" s="90">
        <v>23</v>
      </c>
      <c r="F21" s="84">
        <f>E21+C21</f>
        <v>73</v>
      </c>
    </row>
    <row r="22" spans="1:6" s="7" customFormat="1" ht="25.5">
      <c r="A22" s="25" t="s">
        <v>20</v>
      </c>
      <c r="B22" s="26" t="s">
        <v>73</v>
      </c>
      <c r="C22" s="89">
        <v>6</v>
      </c>
      <c r="D22" s="89">
        <v>1.5</v>
      </c>
      <c r="E22" s="90">
        <v>-4</v>
      </c>
      <c r="F22" s="84">
        <f>E22+C22</f>
        <v>2</v>
      </c>
    </row>
    <row r="23" spans="1:6" s="7" customFormat="1" ht="13.5">
      <c r="A23" s="27" t="s">
        <v>21</v>
      </c>
      <c r="B23" s="72" t="s">
        <v>74</v>
      </c>
      <c r="C23" s="91">
        <f>C24</f>
        <v>10</v>
      </c>
      <c r="D23" s="91">
        <f aca="true" t="shared" si="1" ref="D23:F24">D24</f>
        <v>4.1</v>
      </c>
      <c r="E23" s="91">
        <f t="shared" si="1"/>
        <v>-5</v>
      </c>
      <c r="F23" s="92">
        <f t="shared" si="1"/>
        <v>5</v>
      </c>
    </row>
    <row r="24" spans="1:6" s="7" customFormat="1" ht="25.5">
      <c r="A24" s="28" t="s">
        <v>22</v>
      </c>
      <c r="B24" s="29" t="s">
        <v>75</v>
      </c>
      <c r="C24" s="93">
        <f>C25</f>
        <v>10</v>
      </c>
      <c r="D24" s="93">
        <f t="shared" si="1"/>
        <v>4.1</v>
      </c>
      <c r="E24" s="93">
        <f t="shared" si="1"/>
        <v>-5</v>
      </c>
      <c r="F24" s="94">
        <f t="shared" si="1"/>
        <v>5</v>
      </c>
    </row>
    <row r="25" spans="1:6" s="7" customFormat="1" ht="41.25" customHeight="1">
      <c r="A25" s="30" t="s">
        <v>23</v>
      </c>
      <c r="B25" s="31" t="s">
        <v>76</v>
      </c>
      <c r="C25" s="89">
        <v>10</v>
      </c>
      <c r="D25" s="89">
        <v>4.1</v>
      </c>
      <c r="E25" s="90">
        <v>-5</v>
      </c>
      <c r="F25" s="84">
        <f>E25+C25</f>
        <v>5</v>
      </c>
    </row>
    <row r="26" spans="1:6" s="7" customFormat="1" ht="25.5" hidden="1">
      <c r="A26" s="32" t="s">
        <v>24</v>
      </c>
      <c r="B26" s="73" t="s">
        <v>25</v>
      </c>
      <c r="C26" s="85">
        <f aca="true" t="shared" si="2" ref="C26:F27">C27</f>
        <v>0</v>
      </c>
      <c r="D26" s="85">
        <f t="shared" si="2"/>
        <v>0</v>
      </c>
      <c r="E26" s="85">
        <f t="shared" si="2"/>
        <v>0</v>
      </c>
      <c r="F26" s="95">
        <f t="shared" si="2"/>
        <v>0</v>
      </c>
    </row>
    <row r="27" spans="1:6" s="7" customFormat="1" ht="51" hidden="1">
      <c r="A27" s="33" t="s">
        <v>26</v>
      </c>
      <c r="B27" s="34" t="s">
        <v>27</v>
      </c>
      <c r="C27" s="88">
        <f t="shared" si="2"/>
        <v>0</v>
      </c>
      <c r="D27" s="88">
        <f t="shared" si="2"/>
        <v>0</v>
      </c>
      <c r="E27" s="88">
        <f t="shared" si="2"/>
        <v>0</v>
      </c>
      <c r="F27" s="96">
        <f t="shared" si="2"/>
        <v>0</v>
      </c>
    </row>
    <row r="28" spans="1:6" s="7" customFormat="1" ht="51" hidden="1">
      <c r="A28" s="23" t="s">
        <v>28</v>
      </c>
      <c r="B28" s="35" t="s">
        <v>29</v>
      </c>
      <c r="C28" s="89"/>
      <c r="D28" s="89"/>
      <c r="E28" s="90"/>
      <c r="F28" s="84">
        <f>E28+C28</f>
        <v>0</v>
      </c>
    </row>
    <row r="29" spans="1:6" ht="21.75" customHeight="1">
      <c r="A29" s="36" t="s">
        <v>30</v>
      </c>
      <c r="B29" s="74" t="s">
        <v>77</v>
      </c>
      <c r="C29" s="97">
        <f>SUM(C30)</f>
        <v>5027.099999999999</v>
      </c>
      <c r="D29" s="97">
        <f>SUM(D30)</f>
        <v>4833</v>
      </c>
      <c r="E29" s="97">
        <f>SUM(E30)</f>
        <v>254.7000000000002</v>
      </c>
      <c r="F29" s="97">
        <f>SUM(F30)</f>
        <v>5281.8</v>
      </c>
    </row>
    <row r="30" spans="1:6" s="38" customFormat="1" ht="30.75" customHeight="1">
      <c r="A30" s="37" t="s">
        <v>31</v>
      </c>
      <c r="B30" s="75" t="s">
        <v>78</v>
      </c>
      <c r="C30" s="98">
        <f>SUM(C31,C36,C39)+C44</f>
        <v>5027.099999999999</v>
      </c>
      <c r="D30" s="98">
        <f>SUM(D31,D36,D39)+D44</f>
        <v>4833</v>
      </c>
      <c r="E30" s="98">
        <f>SUM(E31,E36,E39)+E44</f>
        <v>254.7000000000002</v>
      </c>
      <c r="F30" s="99">
        <f>SUM(F31,F36,F39)+F44</f>
        <v>5281.8</v>
      </c>
    </row>
    <row r="31" spans="1:6" s="38" customFormat="1" ht="14.25" customHeight="1">
      <c r="A31" s="39" t="s">
        <v>32</v>
      </c>
      <c r="B31" s="75" t="s">
        <v>79</v>
      </c>
      <c r="C31" s="85">
        <f>SUM(C32)+C34</f>
        <v>2103</v>
      </c>
      <c r="D31" s="85">
        <f>SUM(D32)+D34</f>
        <v>2103</v>
      </c>
      <c r="E31" s="85">
        <f>SUM(E32)+E34</f>
        <v>254.7000000000002</v>
      </c>
      <c r="F31" s="95">
        <f>SUM(F32)+F34</f>
        <v>2357.7000000000003</v>
      </c>
    </row>
    <row r="32" spans="1:6" s="38" customFormat="1" ht="13.5">
      <c r="A32" s="40" t="s">
        <v>33</v>
      </c>
      <c r="B32" s="64" t="s">
        <v>80</v>
      </c>
      <c r="C32" s="88">
        <f>SUM(C33)</f>
        <v>2103</v>
      </c>
      <c r="D32" s="88">
        <f>D33</f>
        <v>2103</v>
      </c>
      <c r="E32" s="88">
        <f>SUM(E33)</f>
        <v>18.800000000000182</v>
      </c>
      <c r="F32" s="96">
        <f>SUM(F33)</f>
        <v>2121.8</v>
      </c>
    </row>
    <row r="33" spans="1:6" s="38" customFormat="1" ht="18" customHeight="1">
      <c r="A33" s="41" t="s">
        <v>34</v>
      </c>
      <c r="B33" s="13" t="s">
        <v>81</v>
      </c>
      <c r="C33" s="89">
        <v>2103</v>
      </c>
      <c r="D33" s="89">
        <v>2103</v>
      </c>
      <c r="E33" s="90">
        <f>F33-C33</f>
        <v>18.800000000000182</v>
      </c>
      <c r="F33" s="84">
        <v>2121.8</v>
      </c>
    </row>
    <row r="34" spans="1:6" s="38" customFormat="1" ht="13.5">
      <c r="A34" s="42" t="s">
        <v>35</v>
      </c>
      <c r="B34" s="65" t="s">
        <v>93</v>
      </c>
      <c r="C34" s="88">
        <f>C35</f>
        <v>0</v>
      </c>
      <c r="D34" s="88">
        <f>D35</f>
        <v>0</v>
      </c>
      <c r="E34" s="100">
        <f>SUM(E35)+E37</f>
        <v>235.9</v>
      </c>
      <c r="F34" s="96">
        <f>F35</f>
        <v>235.9</v>
      </c>
    </row>
    <row r="35" spans="1:6" s="38" customFormat="1" ht="25.5">
      <c r="A35" s="43" t="s">
        <v>36</v>
      </c>
      <c r="B35" s="66" t="s">
        <v>94</v>
      </c>
      <c r="C35" s="89">
        <v>0</v>
      </c>
      <c r="D35" s="89">
        <v>0</v>
      </c>
      <c r="E35" s="90">
        <f>F35-C35</f>
        <v>235.9</v>
      </c>
      <c r="F35" s="84">
        <v>235.9</v>
      </c>
    </row>
    <row r="36" spans="1:6" s="38" customFormat="1" ht="25.5">
      <c r="A36" s="44" t="s">
        <v>37</v>
      </c>
      <c r="B36" s="76" t="s">
        <v>82</v>
      </c>
      <c r="C36" s="85">
        <f>SUM(C37)</f>
        <v>2838.9</v>
      </c>
      <c r="D36" s="85">
        <f aca="true" t="shared" si="3" ref="D36:F37">SUM(D37)</f>
        <v>2657.1</v>
      </c>
      <c r="E36" s="85">
        <f t="shared" si="3"/>
        <v>0</v>
      </c>
      <c r="F36" s="95">
        <f t="shared" si="3"/>
        <v>2838.9</v>
      </c>
    </row>
    <row r="37" spans="1:6" s="38" customFormat="1" ht="13.5">
      <c r="A37" s="46" t="s">
        <v>38</v>
      </c>
      <c r="B37" s="47" t="s">
        <v>83</v>
      </c>
      <c r="C37" s="88">
        <f>SUM(C38)</f>
        <v>2838.9</v>
      </c>
      <c r="D37" s="88">
        <f>D38</f>
        <v>2657.1</v>
      </c>
      <c r="E37" s="88">
        <f t="shared" si="3"/>
        <v>0</v>
      </c>
      <c r="F37" s="96">
        <f t="shared" si="3"/>
        <v>2838.9</v>
      </c>
    </row>
    <row r="38" spans="1:6" s="38" customFormat="1" ht="13.5">
      <c r="A38" s="41" t="s">
        <v>39</v>
      </c>
      <c r="B38" s="13" t="s">
        <v>84</v>
      </c>
      <c r="C38" s="84">
        <v>2838.9</v>
      </c>
      <c r="D38" s="89">
        <v>2657.1</v>
      </c>
      <c r="E38" s="90">
        <f>F38-C38</f>
        <v>0</v>
      </c>
      <c r="F38" s="84">
        <v>2838.9</v>
      </c>
    </row>
    <row r="39" spans="1:6" s="38" customFormat="1" ht="16.5" customHeight="1">
      <c r="A39" s="48" t="s">
        <v>40</v>
      </c>
      <c r="B39" s="67" t="s">
        <v>85</v>
      </c>
      <c r="C39" s="85">
        <f>SUM(C40)+C42</f>
        <v>85.2</v>
      </c>
      <c r="D39" s="85">
        <f>SUM(D40)+D42</f>
        <v>72.9</v>
      </c>
      <c r="E39" s="85">
        <f>SUM(E40)+E42</f>
        <v>0</v>
      </c>
      <c r="F39" s="85">
        <f>SUM(F40)+F42</f>
        <v>85.2</v>
      </c>
    </row>
    <row r="40" spans="1:6" s="38" customFormat="1" ht="25.5">
      <c r="A40" s="49" t="s">
        <v>41</v>
      </c>
      <c r="B40" s="47" t="s">
        <v>86</v>
      </c>
      <c r="C40" s="100">
        <f>SUM(C41)</f>
        <v>84.5</v>
      </c>
      <c r="D40" s="100">
        <f>D41</f>
        <v>72.2</v>
      </c>
      <c r="E40" s="100">
        <f>SUM(E41)</f>
        <v>0</v>
      </c>
      <c r="F40" s="101">
        <f>SUM(F41)</f>
        <v>84.5</v>
      </c>
    </row>
    <row r="41" spans="1:6" s="38" customFormat="1" ht="25.5">
      <c r="A41" s="41" t="s">
        <v>42</v>
      </c>
      <c r="B41" s="13" t="s">
        <v>87</v>
      </c>
      <c r="C41" s="89">
        <v>84.5</v>
      </c>
      <c r="D41" s="89">
        <v>72.2</v>
      </c>
      <c r="E41" s="90">
        <v>0</v>
      </c>
      <c r="F41" s="84">
        <v>84.5</v>
      </c>
    </row>
    <row r="42" spans="1:6" s="38" customFormat="1" ht="25.5">
      <c r="A42" s="50" t="s">
        <v>43</v>
      </c>
      <c r="B42" s="47" t="s">
        <v>88</v>
      </c>
      <c r="C42" s="88">
        <f>C43</f>
        <v>0.7</v>
      </c>
      <c r="D42" s="88">
        <f>D43</f>
        <v>0.7</v>
      </c>
      <c r="E42" s="88">
        <f>E43</f>
        <v>0</v>
      </c>
      <c r="F42" s="101">
        <f>SUM(F43)</f>
        <v>0.7</v>
      </c>
    </row>
    <row r="43" spans="1:6" s="38" customFormat="1" ht="25.5">
      <c r="A43" s="41" t="s">
        <v>44</v>
      </c>
      <c r="B43" s="13" t="s">
        <v>89</v>
      </c>
      <c r="C43" s="89">
        <v>0.7</v>
      </c>
      <c r="D43" s="89">
        <v>0.7</v>
      </c>
      <c r="E43" s="90">
        <v>0</v>
      </c>
      <c r="F43" s="84">
        <f>E43+C43</f>
        <v>0.7</v>
      </c>
    </row>
    <row r="44" spans="1:6" s="38" customFormat="1" ht="13.5" customHeight="1" hidden="1">
      <c r="A44" s="51" t="s">
        <v>45</v>
      </c>
      <c r="B44" s="45" t="s">
        <v>46</v>
      </c>
      <c r="C44" s="85">
        <f>C45</f>
        <v>0</v>
      </c>
      <c r="D44" s="85">
        <f aca="true" t="shared" si="4" ref="D44:F45">D45</f>
        <v>0</v>
      </c>
      <c r="E44" s="85">
        <f t="shared" si="4"/>
        <v>0</v>
      </c>
      <c r="F44" s="95">
        <f t="shared" si="4"/>
        <v>0</v>
      </c>
    </row>
    <row r="45" spans="1:6" s="38" customFormat="1" ht="13.5" customHeight="1" hidden="1">
      <c r="A45" s="52" t="s">
        <v>47</v>
      </c>
      <c r="B45" s="47" t="s">
        <v>48</v>
      </c>
      <c r="C45" s="88">
        <f>C46</f>
        <v>0</v>
      </c>
      <c r="D45" s="88">
        <f t="shared" si="4"/>
        <v>0</v>
      </c>
      <c r="E45" s="88">
        <f t="shared" si="4"/>
        <v>0</v>
      </c>
      <c r="F45" s="96">
        <f t="shared" si="4"/>
        <v>0</v>
      </c>
    </row>
    <row r="46" spans="1:6" s="38" customFormat="1" ht="13.5" customHeight="1" hidden="1">
      <c r="A46" s="17" t="s">
        <v>49</v>
      </c>
      <c r="B46" s="13" t="s">
        <v>50</v>
      </c>
      <c r="C46" s="89"/>
      <c r="D46" s="89"/>
      <c r="E46" s="90"/>
      <c r="F46" s="84">
        <f>E46+C46</f>
        <v>0</v>
      </c>
    </row>
    <row r="47" spans="1:6" s="38" customFormat="1" ht="71.25" hidden="1">
      <c r="A47" s="53" t="s">
        <v>51</v>
      </c>
      <c r="B47" s="54" t="s">
        <v>52</v>
      </c>
      <c r="C47" s="102"/>
      <c r="D47" s="102">
        <f>D48</f>
        <v>0</v>
      </c>
      <c r="E47" s="103"/>
      <c r="F47" s="104"/>
    </row>
    <row r="48" spans="1:6" s="38" customFormat="1" ht="36" hidden="1">
      <c r="A48" s="55" t="s">
        <v>53</v>
      </c>
      <c r="B48" s="56" t="s">
        <v>54</v>
      </c>
      <c r="C48" s="105"/>
      <c r="D48" s="105">
        <f>D49</f>
        <v>0</v>
      </c>
      <c r="E48" s="106"/>
      <c r="F48" s="107"/>
    </row>
    <row r="49" spans="1:6" s="38" customFormat="1" ht="37.5" customHeight="1" hidden="1">
      <c r="A49" s="43" t="s">
        <v>55</v>
      </c>
      <c r="B49" s="57" t="s">
        <v>56</v>
      </c>
      <c r="C49" s="108"/>
      <c r="D49" s="108"/>
      <c r="E49" s="109"/>
      <c r="F49" s="110"/>
    </row>
    <row r="50" spans="1:6" s="60" customFormat="1" ht="21.75" customHeight="1" thickBot="1">
      <c r="A50" s="58" t="s">
        <v>57</v>
      </c>
      <c r="B50" s="59"/>
      <c r="C50" s="111">
        <f>C29+C7</f>
        <v>5513.299999999999</v>
      </c>
      <c r="D50" s="111">
        <f>D29+D7</f>
        <v>5283.6</v>
      </c>
      <c r="E50" s="111">
        <f>E29+E7</f>
        <v>307.20000000000016</v>
      </c>
      <c r="F50" s="111">
        <f>F29+F7</f>
        <v>5820.5</v>
      </c>
    </row>
    <row r="51" spans="1:6" ht="11.25" customHeight="1">
      <c r="A51" s="5"/>
      <c r="B51" s="5"/>
      <c r="C51" s="5"/>
      <c r="D51" s="5"/>
      <c r="E51" s="5"/>
      <c r="F51" s="5"/>
    </row>
    <row r="52" spans="1:6" ht="13.5">
      <c r="A52" s="61"/>
      <c r="B52" s="61"/>
      <c r="C52" s="61"/>
      <c r="D52" s="61"/>
      <c r="E52" s="61"/>
      <c r="F52" s="61"/>
    </row>
    <row r="53" spans="1:6" ht="13.5">
      <c r="A53" s="62"/>
      <c r="B53" s="62"/>
      <c r="C53" s="61"/>
      <c r="D53" s="61"/>
      <c r="E53" s="61"/>
      <c r="F53" s="61"/>
    </row>
    <row r="54" spans="1:6" ht="13.5">
      <c r="A54" s="61"/>
      <c r="B54" s="61"/>
      <c r="C54" s="61"/>
      <c r="D54" s="61"/>
      <c r="E54" s="61"/>
      <c r="F54" s="61"/>
    </row>
    <row r="55" spans="1:6" ht="13.5">
      <c r="A55" s="61"/>
      <c r="B55" s="61"/>
      <c r="C55" s="61"/>
      <c r="D55" s="61"/>
      <c r="E55" s="61"/>
      <c r="F55" s="61"/>
    </row>
    <row r="56" spans="1:6" ht="13.5">
      <c r="A56" s="61"/>
      <c r="B56" s="61"/>
      <c r="C56" s="61"/>
      <c r="D56" s="61"/>
      <c r="E56" s="61"/>
      <c r="F56" s="61"/>
    </row>
    <row r="57" spans="1:6" ht="13.5">
      <c r="A57" s="61"/>
      <c r="B57" s="61"/>
      <c r="C57" s="61"/>
      <c r="D57" s="61"/>
      <c r="E57" s="61"/>
      <c r="F57" s="61"/>
    </row>
    <row r="58" spans="1:6" ht="13.5">
      <c r="A58" s="61"/>
      <c r="B58" s="61"/>
      <c r="C58" s="61"/>
      <c r="D58" s="61"/>
      <c r="E58" s="61"/>
      <c r="F58" s="61"/>
    </row>
    <row r="59" spans="1:6" ht="13.5">
      <c r="A59" s="61"/>
      <c r="B59" s="61"/>
      <c r="C59" s="61"/>
      <c r="D59" s="61"/>
      <c r="E59" s="61"/>
      <c r="F59" s="61"/>
    </row>
    <row r="60" spans="1:6" ht="13.5">
      <c r="A60" s="61"/>
      <c r="B60" s="61"/>
      <c r="C60" s="61"/>
      <c r="D60" s="61"/>
      <c r="E60" s="61"/>
      <c r="F60" s="61"/>
    </row>
    <row r="61" spans="1:6" ht="13.5">
      <c r="A61" s="61"/>
      <c r="B61" s="61"/>
      <c r="C61" s="61"/>
      <c r="D61" s="61"/>
      <c r="E61" s="61"/>
      <c r="F61" s="61"/>
    </row>
    <row r="62" spans="1:6" ht="13.5">
      <c r="A62" s="61"/>
      <c r="B62" s="61"/>
      <c r="C62" s="61"/>
      <c r="D62" s="61"/>
      <c r="E62" s="61"/>
      <c r="F62" s="61"/>
    </row>
    <row r="63" spans="1:6" ht="13.5">
      <c r="A63" s="61"/>
      <c r="B63" s="61"/>
      <c r="C63" s="61"/>
      <c r="D63" s="61"/>
      <c r="E63" s="61"/>
      <c r="F63" s="61"/>
    </row>
  </sheetData>
  <sheetProtection/>
  <mergeCells count="8">
    <mergeCell ref="C1:F1"/>
    <mergeCell ref="D5:D6"/>
    <mergeCell ref="F5:F6"/>
    <mergeCell ref="E5:E6"/>
    <mergeCell ref="A2:F2"/>
    <mergeCell ref="A5:A6"/>
    <mergeCell ref="C5:C6"/>
    <mergeCell ref="B5:B6"/>
  </mergeCells>
  <printOptions/>
  <pageMargins left="0.984251968503937" right="0" top="0.3937007874015748" bottom="0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112233</cp:lastModifiedBy>
  <cp:lastPrinted>2016-12-19T08:52:33Z</cp:lastPrinted>
  <dcterms:created xsi:type="dcterms:W3CDTF">1996-10-08T23:32:33Z</dcterms:created>
  <dcterms:modified xsi:type="dcterms:W3CDTF">2016-12-19T08:52:34Z</dcterms:modified>
  <cp:category/>
  <cp:version/>
  <cp:contentType/>
  <cp:contentStatus/>
</cp:coreProperties>
</file>