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535"/>
  </bookViews>
  <sheets>
    <sheet name="2022" sheetId="4" r:id="rId1"/>
  </sheets>
  <definedNames>
    <definedName name="_xlnm.Print_Area" localSheetId="0">'2022'!$A$1:$E$59</definedName>
  </definedNames>
  <calcPr calcId="145621"/>
</workbook>
</file>

<file path=xl/calcChain.xml><?xml version="1.0" encoding="utf-8"?>
<calcChain xmlns="http://schemas.openxmlformats.org/spreadsheetml/2006/main">
  <c r="E15" i="4" l="1"/>
  <c r="E58" i="4"/>
  <c r="C57" i="4"/>
  <c r="E57" i="4" s="1"/>
  <c r="E56" i="4"/>
  <c r="D55" i="4"/>
  <c r="C55" i="4"/>
  <c r="E54" i="4"/>
  <c r="D53" i="4"/>
  <c r="C53" i="4"/>
  <c r="E51" i="4"/>
  <c r="D50" i="4"/>
  <c r="C50" i="4"/>
  <c r="E49" i="4"/>
  <c r="C48" i="4"/>
  <c r="E48" i="4" s="1"/>
  <c r="E47" i="4"/>
  <c r="E46" i="4"/>
  <c r="C46" i="4"/>
  <c r="E45" i="4"/>
  <c r="C44" i="4"/>
  <c r="E44" i="4" s="1"/>
  <c r="D43" i="4"/>
  <c r="E42" i="4"/>
  <c r="D41" i="4"/>
  <c r="C41" i="4"/>
  <c r="E40" i="4"/>
  <c r="D39" i="4"/>
  <c r="C39" i="4"/>
  <c r="E38" i="4"/>
  <c r="D37" i="4"/>
  <c r="C37" i="4"/>
  <c r="E33" i="4"/>
  <c r="E32" i="4"/>
  <c r="D31" i="4"/>
  <c r="E31" i="4" s="1"/>
  <c r="C31" i="4"/>
  <c r="E30" i="4"/>
  <c r="E29" i="4"/>
  <c r="D28" i="4"/>
  <c r="E28" i="4" s="1"/>
  <c r="C28" i="4"/>
  <c r="E27" i="4"/>
  <c r="D26" i="4"/>
  <c r="C26" i="4"/>
  <c r="E25" i="4"/>
  <c r="D24" i="4"/>
  <c r="C24" i="4"/>
  <c r="E23" i="4"/>
  <c r="E22" i="4"/>
  <c r="D21" i="4"/>
  <c r="C21" i="4"/>
  <c r="E21" i="4" s="1"/>
  <c r="E19" i="4"/>
  <c r="D18" i="4"/>
  <c r="C18" i="4"/>
  <c r="E18" i="4" s="1"/>
  <c r="E17" i="4"/>
  <c r="D16" i="4"/>
  <c r="C16" i="4"/>
  <c r="E14" i="4"/>
  <c r="D13" i="4"/>
  <c r="C13" i="4"/>
  <c r="E12" i="4"/>
  <c r="D11" i="4"/>
  <c r="C11" i="4"/>
  <c r="E10" i="4"/>
  <c r="D9" i="4"/>
  <c r="C9" i="4"/>
  <c r="C43" i="4" l="1"/>
  <c r="E16" i="4"/>
  <c r="C52" i="4"/>
  <c r="E55" i="4"/>
  <c r="E41" i="4"/>
  <c r="E37" i="4"/>
  <c r="E24" i="4"/>
  <c r="E13" i="4"/>
  <c r="E11" i="4"/>
  <c r="E39" i="4"/>
  <c r="E50" i="4"/>
  <c r="E53" i="4"/>
  <c r="E26" i="4"/>
  <c r="E43" i="4"/>
  <c r="C36" i="4"/>
  <c r="C35" i="4" s="1"/>
  <c r="C34" i="4" s="1"/>
  <c r="E9" i="4"/>
  <c r="C8" i="4"/>
  <c r="D20" i="4"/>
  <c r="C20" i="4"/>
  <c r="D36" i="4"/>
  <c r="D8" i="4"/>
  <c r="D52" i="4"/>
  <c r="E52" i="4" s="1"/>
  <c r="E20" i="4" l="1"/>
  <c r="C7" i="4"/>
  <c r="C59" i="4" s="1"/>
  <c r="E36" i="4"/>
  <c r="D35" i="4"/>
  <c r="E8" i="4"/>
  <c r="D7" i="4"/>
  <c r="E7" i="4" l="1"/>
  <c r="D34" i="4"/>
  <c r="E35" i="4"/>
  <c r="E34" i="4" l="1"/>
  <c r="D59" i="4"/>
  <c r="E59" i="4" s="1"/>
</calcChain>
</file>

<file path=xl/sharedStrings.xml><?xml version="1.0" encoding="utf-8"?>
<sst xmlns="http://schemas.openxmlformats.org/spreadsheetml/2006/main" count="113" uniqueCount="109">
  <si>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</si>
  <si>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</si>
  <si>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</si>
  <si>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</si>
  <si>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</si>
  <si>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</si>
  <si>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</si>
  <si>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</si>
  <si>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</si>
  <si>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</si>
  <si>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</si>
  <si>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</si>
  <si>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</si>
  <si>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</si>
  <si>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</si>
  <si>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</si>
  <si>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</si>
  <si>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</si>
  <si>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</si>
  <si>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</si>
  <si>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</si>
  <si>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</si>
  <si>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</si>
  <si>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</si>
  <si>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</si>
  <si>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</si>
  <si>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</si>
  <si>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</si>
  <si>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</si>
  <si>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</si>
  <si>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</si>
  <si>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</si>
  <si>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</si>
  <si>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</si>
  <si>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</si>
  <si>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</si>
  <si>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</si>
  <si>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</si>
  <si>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</si>
  <si>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</si>
  <si>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</si>
  <si>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</si>
  <si>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</si>
  <si>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</si>
  <si>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</si>
  <si>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</si>
  <si>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</si>
  <si>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</si>
  <si>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</si>
  <si>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</si>
  <si>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</si>
  <si>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</si>
  <si>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</si>
  <si>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</si>
  <si>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</si>
  <si>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</si>
  <si>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</si>
  <si>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</si>
  <si>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</si>
  <si>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</si>
  <si>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</si>
  <si>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</si>
  <si>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</si>
  <si>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</si>
  <si>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</si>
  <si>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</si>
  <si>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</si>
  <si>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</si>
  <si>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</si>
  <si>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</si>
  <si>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</si>
  <si>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</si>
  <si>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</si>
  <si>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</si>
  <si>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</si>
  <si>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</si>
  <si>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</si>
  <si>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</si>
  <si>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</si>
  <si>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000 2 02 15001 10 0000 150</t>
  </si>
  <si>
    <t>000 2 02 20079 10 0000 150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</si>
  <si>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</si>
  <si>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</si>
  <si>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</si>
  <si>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</si>
  <si>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</si>
  <si>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</si>
  <si>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</si>
  <si>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</si>
  <si>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</si>
  <si>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</si>
  <si>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</si>
  <si>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000 2 02 27112 10 0000 150</t>
  </si>
  <si>
    <t>000 2 02 20079 00 0000 150</t>
  </si>
  <si>
    <t>% исполнения</t>
  </si>
  <si>
    <t>000 1 13 02000 00 0000 130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</si>
  <si>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</si>
  <si>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</si>
  <si>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</si>
  <si>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</si>
  <si>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</si>
  <si>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</si>
  <si>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Прочие доходы от компенсации затрат бюджетов сельских поселений</t>
  </si>
  <si>
    <t>План 
на 2022 год</t>
  </si>
  <si>
    <t>ОТЧЕТ ОБ ИСПОЛНЕНИИ ДОХОДОВ БЮДЖЕТА БРУСНИЧНОГО МУНИЦИПАЛЬНОГО ОБРАЗОВАНИЯ 
ПО КОДАМ КЛАССИФИКАЦИИ ДОХОДОВ БЮДЖЕТОВ ЗА 1 КВАРТАЛ 2022 ГОД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</si>
  <si>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</si>
  <si>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Исполнение 
за 1 квартал
2022 года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</si>
  <si>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</si>
  <si>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Приложение № 1 к постановлению администрации Брусничного сельского поселения Нижнеилимского района "Об утверждении отчета об исполнении бюджета  Брусничного муниципального образования за 1 квартал 2022 года" 
от " 28 " апреля 2022 г. № 19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</si>
</sst>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4"/>
      <name val="Book Antiqua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9"/>
      <name val="Book Antiqua"/>
      <family val="1"/>
      <charset val="204"/>
    </font>
    <font>
      <sz val="9"/>
      <color rgb="FFFF0000"/>
      <name val="Book Antiqua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Book Antiqua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</cellStyleXfs>
  <cellXfs count="134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8" fillId="0" borderId="0" xfId="6" applyFont="1" applyFill="1" applyAlignment="1" applyProtection="1">
      <alignment vertical="center"/>
      <protection hidden="1"/>
    </xf>
    <xf numFmtId="0" fontId="7" fillId="0" borderId="0" xfId="2" applyNumberFormat="1" applyFont="1" applyFill="1" applyAlignment="1" applyProtection="1">
      <alignment horizontal="center" vertical="center" wrapText="1"/>
      <protection hidden="1"/>
    </xf>
    <xf numFmtId="0" fontId="11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9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9" applyNumberFormat="1" applyFont="1" applyFill="1" applyBorder="1" applyAlignment="1">
      <alignment horizontal="center" vertical="center"/>
    </xf>
    <xf numFmtId="0" fontId="4" fillId="4" borderId="1" xfId="9" applyFont="1" applyFill="1" applyBorder="1" applyAlignment="1">
      <alignment vertical="center"/>
    </xf>
    <xf numFmtId="0" fontId="4" fillId="4" borderId="1" xfId="9" applyFont="1" applyFill="1" applyBorder="1" applyAlignment="1">
      <alignment vertical="center" wrapText="1"/>
    </xf>
    <xf numFmtId="0" fontId="6" fillId="5" borderId="1" xfId="9" applyFont="1" applyFill="1" applyBorder="1" applyAlignment="1">
      <alignment vertical="center" wrapText="1"/>
    </xf>
    <xf numFmtId="49" fontId="6" fillId="5" borderId="1" xfId="9" applyNumberFormat="1" applyFont="1" applyFill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center"/>
    </xf>
    <xf numFmtId="0" fontId="6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6" fillId="5" borderId="1" xfId="8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6" applyFont="1" applyAlignment="1">
      <alignment horizontal="right" vertical="center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" applyNumberFormat="1" applyFont="1" applyFill="1" applyBorder="1" applyAlignment="1">
      <alignment horizontal="center" vertical="center"/>
    </xf>
    <xf numFmtId="165" fontId="6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9" applyNumberFormat="1" applyFont="1" applyFill="1" applyBorder="1" applyAlignment="1">
      <alignment horizontal="right" vertical="center"/>
    </xf>
    <xf numFmtId="165" fontId="6" fillId="5" borderId="1" xfId="9" applyNumberFormat="1" applyFont="1" applyFill="1" applyBorder="1" applyAlignment="1">
      <alignment horizontal="right" vertical="center"/>
    </xf>
    <xf numFmtId="165" fontId="4" fillId="3" borderId="1" xfId="8" applyNumberFormat="1" applyFont="1" applyFill="1" applyBorder="1" applyAlignment="1" applyProtection="1">
      <alignment horizontal="right" vertical="center" wrapText="1"/>
      <protection hidden="1"/>
    </xf>
    <xf numFmtId="165" fontId="6" fillId="5" borderId="1" xfId="8" applyNumberFormat="1" applyFont="1" applyFill="1" applyBorder="1" applyAlignment="1" applyProtection="1">
      <alignment horizontal="right" vertical="center" wrapText="1"/>
      <protection hidden="1"/>
    </xf>
    <xf numFmtId="165" fontId="6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9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49" fontId="3" fillId="0" borderId="0" xfId="1" applyNumberFormat="1" applyFont="1" applyBorder="1" applyAlignment="1">
      <alignment wrapText="1"/>
    </xf>
    <xf numFmtId="0" fontId="4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4" fillId="4" borderId="1" xfId="1" applyFont="1" applyFill="1" applyBorder="1" applyAlignment="1">
      <alignment horizontal="left" vertical="center" wrapText="1" indent="1"/>
    </xf>
    <xf numFmtId="0" fontId="6" fillId="0" borderId="0" xfId="6" applyFont="1" applyAlignment="1">
      <alignment vertical="center"/>
    </xf>
    <xf numFmtId="0" fontId="4" fillId="2" borderId="1" xfId="5" applyNumberFormat="1" applyFont="1" applyFill="1" applyBorder="1" applyAlignment="1" applyProtection="1">
      <alignment horizontal="left" vertical="center" wrapText="1"/>
      <protection hidden="1"/>
    </xf>
    <xf numFmtId="0" fontId="6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6" fillId="5" borderId="1" xfId="3" applyNumberFormat="1" applyFont="1" applyFill="1" applyBorder="1" applyAlignment="1" applyProtection="1">
      <alignment horizontal="center" vertical="center" wrapText="1"/>
      <protection hidden="1"/>
    </xf>
    <xf numFmtId="165" fontId="6" fillId="5" borderId="1" xfId="3" applyNumberFormat="1" applyFont="1" applyFill="1" applyBorder="1" applyAlignment="1" applyProtection="1">
      <alignment horizontal="right" vertical="center" wrapText="1"/>
      <protection hidden="1"/>
    </xf>
    <xf numFmtId="164" fontId="6" fillId="5" borderId="1" xfId="1" applyNumberFormat="1" applyFont="1" applyFill="1" applyBorder="1" applyAlignment="1">
      <alignment horizontal="left" vertical="center" wrapText="1" indent="2"/>
    </xf>
    <xf numFmtId="49" fontId="6" fillId="5" borderId="1" xfId="10" applyNumberFormat="1" applyFont="1" applyFill="1" applyBorder="1" applyAlignment="1">
      <alignment horizontal="center" vertical="center" wrapText="1"/>
    </xf>
    <xf numFmtId="165" fontId="6" fillId="5" borderId="1" xfId="10" applyNumberFormat="1" applyFont="1" applyFill="1" applyBorder="1" applyAlignment="1">
      <alignment horizontal="right" vertical="center" wrapText="1"/>
    </xf>
    <xf numFmtId="0" fontId="6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4" fillId="3" borderId="1" xfId="8" applyNumberFormat="1" applyFont="1" applyFill="1" applyBorder="1" applyAlignment="1" applyProtection="1">
      <alignment horizontal="left" vertical="center" wrapText="1" indent="1"/>
      <protection hidden="1"/>
    </xf>
    <xf numFmtId="0" fontId="6" fillId="5" borderId="1" xfId="4" applyNumberFormat="1" applyFont="1" applyFill="1" applyBorder="1" applyAlignment="1" applyProtection="1">
      <alignment horizontal="left" vertical="center" wrapText="1" indent="2"/>
      <protection hidden="1"/>
    </xf>
    <xf numFmtId="49" fontId="6" fillId="5" borderId="1" xfId="1" applyNumberFormat="1" applyFont="1" applyFill="1" applyBorder="1" applyAlignment="1">
      <alignment horizontal="left" vertical="center" wrapText="1" indent="2"/>
    </xf>
    <xf numFmtId="0" fontId="4" fillId="3" borderId="1" xfId="1" applyFont="1" applyFill="1" applyBorder="1" applyAlignment="1">
      <alignment horizontal="left" vertical="center" wrapText="1" indent="1"/>
    </xf>
    <xf numFmtId="0" fontId="6" fillId="5" borderId="1" xfId="1" applyFont="1" applyFill="1" applyBorder="1" applyAlignment="1">
      <alignment horizontal="left" vertical="center" wrapText="1"/>
    </xf>
    <xf numFmtId="0" fontId="4" fillId="3" borderId="1" xfId="9" applyFont="1" applyFill="1" applyBorder="1" applyAlignment="1">
      <alignment horizontal="left" vertical="center" wrapText="1" indent="1"/>
    </xf>
    <xf numFmtId="0" fontId="6" fillId="5" borderId="1" xfId="9" applyFont="1" applyFill="1" applyBorder="1" applyAlignment="1">
      <alignment horizontal="left" vertical="center" wrapText="1" indent="2"/>
    </xf>
    <xf numFmtId="0" fontId="4" fillId="4" borderId="1" xfId="6" applyNumberFormat="1" applyFont="1" applyFill="1" applyBorder="1" applyAlignment="1" applyProtection="1">
      <alignment horizontal="left" vertical="center" wrapText="1"/>
      <protection hidden="1"/>
    </xf>
    <xf numFmtId="0" fontId="6" fillId="5" borderId="1" xfId="6" applyNumberFormat="1" applyFont="1" applyFill="1" applyBorder="1" applyAlignment="1" applyProtection="1">
      <alignment horizontal="left" vertical="center" wrapText="1"/>
      <protection hidden="1"/>
    </xf>
    <xf numFmtId="0" fontId="6" fillId="5" borderId="1" xfId="9" applyFont="1" applyFill="1" applyBorder="1" applyAlignment="1">
      <alignment vertical="center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0" fontId="6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right" vertical="center"/>
    </xf>
    <xf numFmtId="49" fontId="4" fillId="5" borderId="1" xfId="1" applyNumberFormat="1" applyFont="1" applyFill="1" applyBorder="1" applyAlignment="1">
      <alignment horizontal="left" vertical="center" wrapText="1" indent="2"/>
    </xf>
    <xf numFmtId="3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16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7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 wrapText="1"/>
    </xf>
    <xf numFmtId="165" fontId="16" fillId="2" borderId="1" xfId="5" applyNumberFormat="1" applyFont="1" applyFill="1" applyBorder="1" applyAlignment="1" applyProtection="1">
      <alignment horizontal="right" vertical="center" wrapText="1"/>
      <protection hidden="1"/>
    </xf>
    <xf numFmtId="165" fontId="16" fillId="2" borderId="1" xfId="6" applyNumberFormat="1" applyFont="1" applyFill="1" applyBorder="1" applyAlignment="1" applyProtection="1">
      <alignment horizontal="right" vertical="center"/>
      <protection hidden="1"/>
    </xf>
    <xf numFmtId="0" fontId="16" fillId="2" borderId="1" xfId="5" applyNumberFormat="1" applyFont="1" applyFill="1" applyBorder="1" applyAlignment="1" applyProtection="1">
      <alignment horizontal="left" vertical="center" wrapText="1"/>
      <protection hidden="1"/>
    </xf>
    <xf numFmtId="3" fontId="1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7" fillId="0" borderId="0" xfId="6" applyFont="1" applyAlignment="1">
      <alignment vertical="center"/>
    </xf>
    <xf numFmtId="0" fontId="7" fillId="2" borderId="1" xfId="5" applyNumberFormat="1" applyFont="1" applyFill="1" applyBorder="1" applyAlignment="1" applyProtection="1">
      <alignment horizontal="left" vertical="center" wrapText="1"/>
      <protection hidden="1"/>
    </xf>
    <xf numFmtId="3" fontId="7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8" fillId="0" borderId="0" xfId="6" applyFont="1" applyAlignment="1">
      <alignment vertical="center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3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6" applyFont="1" applyAlignment="1">
      <alignment vertical="center"/>
    </xf>
    <xf numFmtId="0" fontId="17" fillId="5" borderId="0" xfId="6" applyFont="1" applyFill="1" applyAlignment="1">
      <alignment vertical="center"/>
    </xf>
    <xf numFmtId="49" fontId="4" fillId="3" borderId="1" xfId="10" applyNumberFormat="1" applyFont="1" applyFill="1" applyBorder="1" applyAlignment="1">
      <alignment horizontal="left" vertical="center" wrapText="1" indent="1"/>
    </xf>
    <xf numFmtId="49" fontId="4" fillId="3" borderId="1" xfId="10" applyNumberFormat="1" applyFont="1" applyFill="1" applyBorder="1" applyAlignment="1">
      <alignment horizontal="center" vertical="center" wrapText="1"/>
    </xf>
    <xf numFmtId="3" fontId="4" fillId="3" borderId="1" xfId="10" applyNumberFormat="1" applyFont="1" applyFill="1" applyBorder="1" applyAlignment="1">
      <alignment horizontal="right" vertical="center" wrapText="1"/>
    </xf>
    <xf numFmtId="3" fontId="4" fillId="4" borderId="1" xfId="9" applyNumberFormat="1" applyFont="1" applyFill="1" applyBorder="1" applyAlignment="1">
      <alignment horizontal="right" vertical="center"/>
    </xf>
    <xf numFmtId="0" fontId="17" fillId="4" borderId="0" xfId="6" applyFont="1" applyFill="1" applyAlignment="1">
      <alignment vertical="center"/>
    </xf>
    <xf numFmtId="3" fontId="4" fillId="3" borderId="1" xfId="8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9" applyNumberFormat="1" applyFont="1" applyFill="1" applyBorder="1" applyAlignment="1">
      <alignment horizontal="right" vertical="center"/>
    </xf>
    <xf numFmtId="0" fontId="2" fillId="5" borderId="0" xfId="6" applyFont="1" applyFill="1" applyAlignment="1">
      <alignment vertical="center"/>
    </xf>
    <xf numFmtId="0" fontId="16" fillId="2" borderId="1" xfId="6" applyNumberFormat="1" applyFont="1" applyFill="1" applyBorder="1" applyAlignment="1" applyProtection="1">
      <alignment horizontal="left" vertical="center" wrapText="1"/>
      <protection hidden="1"/>
    </xf>
    <xf numFmtId="3" fontId="16" fillId="2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7" fillId="4" borderId="0" xfId="5" applyFont="1" applyFill="1" applyAlignment="1">
      <alignment vertical="center"/>
    </xf>
    <xf numFmtId="3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0" fontId="20" fillId="5" borderId="0" xfId="5" applyFont="1" applyFill="1" applyAlignment="1">
      <alignment vertical="center"/>
    </xf>
    <xf numFmtId="3" fontId="4" fillId="4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0" fontId="17" fillId="0" borderId="0" xfId="5" applyFont="1" applyFill="1" applyAlignment="1">
      <alignment vertical="center"/>
    </xf>
    <xf numFmtId="0" fontId="17" fillId="5" borderId="0" xfId="5" applyFont="1" applyFill="1" applyAlignment="1">
      <alignment vertical="center"/>
    </xf>
    <xf numFmtId="0" fontId="19" fillId="0" borderId="0" xfId="5" applyFont="1" applyFill="1" applyAlignment="1">
      <alignment vertical="center"/>
    </xf>
    <xf numFmtId="3" fontId="4" fillId="5" borderId="1" xfId="1" applyNumberFormat="1" applyFont="1" applyFill="1" applyBorder="1" applyAlignment="1">
      <alignment horizontal="right" vertical="center"/>
    </xf>
    <xf numFmtId="49" fontId="7" fillId="4" borderId="1" xfId="1" applyNumberFormat="1" applyFont="1" applyFill="1" applyBorder="1" applyAlignment="1">
      <alignment horizontal="left" vertical="center" wrapText="1" indent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16" fillId="2" borderId="1" xfId="6" applyNumberFormat="1" applyFont="1" applyFill="1" applyBorder="1" applyAlignment="1" applyProtection="1">
      <alignment vertical="center"/>
      <protection hidden="1"/>
    </xf>
    <xf numFmtId="0" fontId="16" fillId="2" borderId="1" xfId="6" applyNumberFormat="1" applyFont="1" applyFill="1" applyBorder="1" applyAlignment="1" applyProtection="1">
      <alignment horizontal="right" vertical="center"/>
      <protection hidden="1"/>
    </xf>
    <xf numFmtId="3" fontId="16" fillId="2" borderId="1" xfId="6" applyNumberFormat="1" applyFont="1" applyFill="1" applyBorder="1" applyAlignment="1" applyProtection="1">
      <alignment horizontal="right" vertical="center"/>
      <protection hidden="1"/>
    </xf>
    <xf numFmtId="0" fontId="22" fillId="0" borderId="0" xfId="6" applyFont="1" applyAlignment="1">
      <alignment vertical="center"/>
    </xf>
    <xf numFmtId="3" fontId="4" fillId="5" borderId="1" xfId="9" applyNumberFormat="1" applyFont="1" applyFill="1" applyBorder="1" applyAlignment="1">
      <alignment horizontal="right" vertical="center"/>
    </xf>
    <xf numFmtId="3" fontId="4" fillId="5" borderId="1" xfId="8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0" applyNumberFormat="1" applyFont="1" applyFill="1" applyBorder="1" applyAlignment="1" applyProtection="1">
      <alignment horizontal="left" vertical="center" wrapText="1" indent="2"/>
    </xf>
    <xf numFmtId="0" fontId="4" fillId="4" borderId="1" xfId="9" applyFont="1" applyFill="1" applyBorder="1" applyAlignment="1">
      <alignment horizontal="left" vertical="center" wrapText="1" indent="1"/>
    </xf>
    <xf numFmtId="0" fontId="7" fillId="4" borderId="1" xfId="1" applyFont="1" applyFill="1" applyBorder="1" applyAlignment="1">
      <alignment horizontal="left" vertical="center" wrapText="1" indent="1"/>
    </xf>
    <xf numFmtId="0" fontId="13" fillId="4" borderId="1" xfId="1" applyFont="1" applyFill="1" applyBorder="1" applyAlignment="1">
      <alignment horizontal="left" vertical="center" wrapText="1" indent="1"/>
    </xf>
    <xf numFmtId="0" fontId="21" fillId="0" borderId="1" xfId="0" applyFont="1" applyBorder="1" applyAlignment="1">
      <alignment horizontal="left" vertical="top" wrapText="1" indent="2"/>
    </xf>
    <xf numFmtId="0" fontId="15" fillId="5" borderId="1" xfId="1" applyFont="1" applyFill="1" applyBorder="1" applyAlignment="1">
      <alignment horizontal="left" vertical="center" wrapText="1" indent="2"/>
    </xf>
    <xf numFmtId="0" fontId="13" fillId="5" borderId="1" xfId="1" applyFont="1" applyFill="1" applyBorder="1" applyAlignment="1">
      <alignment horizontal="left" vertical="center" wrapText="1" indent="2"/>
    </xf>
    <xf numFmtId="3" fontId="6" fillId="5" borderId="1" xfId="3" applyNumberFormat="1" applyFont="1" applyFill="1" applyBorder="1" applyAlignment="1" applyProtection="1">
      <alignment horizontal="right" vertical="center" wrapText="1"/>
      <protection hidden="1"/>
    </xf>
    <xf numFmtId="3" fontId="6" fillId="5" borderId="1" xfId="10" applyNumberFormat="1" applyFont="1" applyFill="1" applyBorder="1" applyAlignment="1">
      <alignment horizontal="right" vertical="center" wrapText="1"/>
    </xf>
    <xf numFmtId="3" fontId="6" fillId="5" borderId="1" xfId="9" applyNumberFormat="1" applyFont="1" applyFill="1" applyBorder="1" applyAlignment="1">
      <alignment horizontal="right" vertical="center"/>
    </xf>
    <xf numFmtId="3" fontId="6" fillId="5" borderId="1" xfId="1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 indent="2"/>
    </xf>
    <xf numFmtId="0" fontId="17" fillId="0" borderId="0" xfId="6" applyFont="1" applyFill="1" applyAlignment="1">
      <alignment vertical="center"/>
    </xf>
    <xf numFmtId="0" fontId="20" fillId="0" borderId="0" xfId="5" applyFont="1" applyFill="1" applyAlignment="1">
      <alignment vertical="center"/>
    </xf>
    <xf numFmtId="0" fontId="3" fillId="0" borderId="0" xfId="6" applyFont="1" applyAlignment="1">
      <alignment horizontal="right" vertical="center"/>
    </xf>
    <xf numFmtId="165" fontId="4" fillId="0" borderId="1" xfId="1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3" xfId="8"/>
    <cellStyle name="Обычный_Анализ на 01.04.06" xfId="11"/>
    <cellStyle name="Обычный_Новая Игирма" xfId="9"/>
    <cellStyle name="Обычный_ПРОГНОЗ ДОХОДОВ на 2007 год" xfId="1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view="pageBreakPreview" zoomScaleSheetLayoutView="100" workbookViewId="0"/>
  </sheetViews>
  <sheetFormatPr defaultColWidth="9.140625" defaultRowHeight="13.5" x14ac:dyDescent="0.25"/>
  <cols>
    <col min="1" max="1" width="107.28515625" style="1" customWidth="1"/>
    <col min="2" max="2" width="23.5703125" style="1" customWidth="1"/>
    <col min="3" max="5" width="13.7109375" style="1" customWidth="1"/>
    <col min="6" max="16384" width="9.140625" style="1"/>
  </cols>
  <sheetData>
    <row r="1" spans="1:13" ht="107.25" customHeight="1" x14ac:dyDescent="0.2">
      <c r="A1" s="36"/>
      <c r="C1" s="130" t="s">
        <v>108</v>
      </c>
      <c r="D1" s="130"/>
      <c r="E1" s="130"/>
    </row>
    <row r="2" spans="1:13" ht="62.25" customHeight="1" x14ac:dyDescent="0.25">
      <c r="A2" s="133" t="s">
        <v>104</v>
      </c>
      <c r="B2" s="133"/>
      <c r="C2" s="133"/>
      <c r="D2" s="133"/>
      <c r="E2" s="133"/>
      <c r="F2" s="5"/>
      <c r="G2" s="5"/>
      <c r="H2" s="5"/>
      <c r="I2" s="5"/>
      <c r="J2" s="5"/>
      <c r="K2" s="5"/>
      <c r="L2" s="5"/>
      <c r="M2" s="5"/>
    </row>
    <row r="3" spans="1:13" ht="11.25" customHeight="1" x14ac:dyDescent="0.25">
      <c r="A3" s="4"/>
      <c r="B3" s="4"/>
    </row>
    <row r="4" spans="1:13" ht="14.25" customHeight="1" x14ac:dyDescent="0.25">
      <c r="A4" s="3"/>
      <c r="B4" s="3"/>
      <c r="C4" s="20"/>
      <c r="E4" s="128" t="s">
        <v>69</v>
      </c>
    </row>
    <row r="5" spans="1:13" s="39" customFormat="1" ht="33" customHeight="1" x14ac:dyDescent="0.25">
      <c r="A5" s="131" t="s">
        <v>33</v>
      </c>
      <c r="B5" s="132" t="s">
        <v>32</v>
      </c>
      <c r="C5" s="129" t="s">
        <v>103</v>
      </c>
      <c r="D5" s="129" t="s">
        <v>106</v>
      </c>
      <c r="E5" s="129" t="s">
        <v>94</v>
      </c>
    </row>
    <row r="6" spans="1:13" s="39" customFormat="1" ht="12" x14ac:dyDescent="0.25">
      <c r="A6" s="131"/>
      <c r="B6" s="132"/>
      <c r="C6" s="129"/>
      <c r="D6" s="129"/>
      <c r="E6" s="129"/>
    </row>
    <row r="7" spans="1:13" s="76" customFormat="1" ht="27" customHeight="1" x14ac:dyDescent="0.25">
      <c r="A7" s="74" t="s">
        <v>31</v>
      </c>
      <c r="B7" s="6" t="s">
        <v>30</v>
      </c>
      <c r="C7" s="68">
        <f>C8+C20</f>
        <v>528</v>
      </c>
      <c r="D7" s="68">
        <f>D8</f>
        <v>194.6</v>
      </c>
      <c r="E7" s="75">
        <f>D7/C7*100</f>
        <v>36.856060606060602</v>
      </c>
    </row>
    <row r="8" spans="1:13" s="79" customFormat="1" ht="21" customHeight="1" x14ac:dyDescent="0.25">
      <c r="A8" s="77" t="s">
        <v>76</v>
      </c>
      <c r="B8" s="6" t="s">
        <v>30</v>
      </c>
      <c r="C8" s="69">
        <f>C9+C11+C13+C16+C18</f>
        <v>528</v>
      </c>
      <c r="D8" s="69">
        <f>D9+D11+D13+D16+D24</f>
        <v>194.6</v>
      </c>
      <c r="E8" s="78">
        <f t="shared" ref="E8:E59" si="0">D8/C8*100</f>
        <v>36.856060606060602</v>
      </c>
    </row>
    <row r="9" spans="1:13" s="83" customFormat="1" ht="24.95" customHeight="1" x14ac:dyDescent="0.25">
      <c r="A9" s="80" t="s">
        <v>29</v>
      </c>
      <c r="B9" s="81" t="s">
        <v>28</v>
      </c>
      <c r="C9" s="70">
        <f>C10</f>
        <v>60</v>
      </c>
      <c r="D9" s="70">
        <f>D10</f>
        <v>11.5</v>
      </c>
      <c r="E9" s="82">
        <f t="shared" si="0"/>
        <v>19.166666666666668</v>
      </c>
    </row>
    <row r="10" spans="1:13" s="84" customFormat="1" ht="27.75" customHeight="1" x14ac:dyDescent="0.25">
      <c r="A10" s="41" t="s">
        <v>27</v>
      </c>
      <c r="B10" s="42" t="s">
        <v>40</v>
      </c>
      <c r="C10" s="43">
        <v>60</v>
      </c>
      <c r="D10" s="43">
        <v>11.5</v>
      </c>
      <c r="E10" s="121">
        <f t="shared" si="0"/>
        <v>19.166666666666668</v>
      </c>
    </row>
    <row r="11" spans="1:13" s="76" customFormat="1" ht="24.95" customHeight="1" x14ac:dyDescent="0.25">
      <c r="A11" s="85" t="s">
        <v>26</v>
      </c>
      <c r="B11" s="86" t="s">
        <v>25</v>
      </c>
      <c r="C11" s="71">
        <f>C12</f>
        <v>389</v>
      </c>
      <c r="D11" s="71">
        <f>D12</f>
        <v>100.3</v>
      </c>
      <c r="E11" s="87">
        <f t="shared" si="0"/>
        <v>25.784061696658096</v>
      </c>
    </row>
    <row r="12" spans="1:13" s="84" customFormat="1" ht="29.25" customHeight="1" x14ac:dyDescent="0.25">
      <c r="A12" s="44" t="s">
        <v>24</v>
      </c>
      <c r="B12" s="45" t="s">
        <v>23</v>
      </c>
      <c r="C12" s="46">
        <v>389</v>
      </c>
      <c r="D12" s="46">
        <v>100.3</v>
      </c>
      <c r="E12" s="122">
        <f t="shared" si="0"/>
        <v>25.784061696658096</v>
      </c>
    </row>
    <row r="13" spans="1:13" s="76" customFormat="1" ht="24.95" customHeight="1" x14ac:dyDescent="0.25">
      <c r="A13" s="80" t="s">
        <v>22</v>
      </c>
      <c r="B13" s="81" t="s">
        <v>21</v>
      </c>
      <c r="C13" s="70">
        <f>C14+C15</f>
        <v>79</v>
      </c>
      <c r="D13" s="70">
        <f>D14+D15</f>
        <v>82.8</v>
      </c>
      <c r="E13" s="82">
        <f t="shared" si="0"/>
        <v>104.81012658227849</v>
      </c>
    </row>
    <row r="14" spans="1:13" s="84" customFormat="1" ht="27.75" customHeight="1" x14ac:dyDescent="0.25">
      <c r="A14" s="47" t="s">
        <v>20</v>
      </c>
      <c r="B14" s="18" t="s">
        <v>41</v>
      </c>
      <c r="C14" s="23">
        <v>75</v>
      </c>
      <c r="D14" s="23">
        <v>81.3</v>
      </c>
      <c r="E14" s="121">
        <f t="shared" si="0"/>
        <v>108.39999999999999</v>
      </c>
    </row>
    <row r="15" spans="1:13" s="84" customFormat="1" ht="28.5" customHeight="1" x14ac:dyDescent="0.25">
      <c r="A15" s="47" t="s">
        <v>19</v>
      </c>
      <c r="B15" s="18" t="s">
        <v>42</v>
      </c>
      <c r="C15" s="23">
        <v>4</v>
      </c>
      <c r="D15" s="23">
        <v>1.5</v>
      </c>
      <c r="E15" s="121">
        <f>D15/C15*100</f>
        <v>37.5</v>
      </c>
    </row>
    <row r="16" spans="1:13" s="126" customFormat="1" ht="24.95" hidden="1" customHeight="1" x14ac:dyDescent="0.25">
      <c r="A16" s="115" t="s">
        <v>17</v>
      </c>
      <c r="B16" s="12" t="s">
        <v>60</v>
      </c>
      <c r="C16" s="24">
        <f>C17</f>
        <v>0</v>
      </c>
      <c r="D16" s="24">
        <f>D17</f>
        <v>0</v>
      </c>
      <c r="E16" s="88" t="e">
        <f t="shared" si="0"/>
        <v>#DIV/0!</v>
      </c>
    </row>
    <row r="17" spans="1:5" s="84" customFormat="1" ht="32.25" hidden="1" customHeight="1" x14ac:dyDescent="0.25">
      <c r="A17" s="54" t="s">
        <v>71</v>
      </c>
      <c r="B17" s="16" t="s">
        <v>59</v>
      </c>
      <c r="C17" s="25">
        <v>0</v>
      </c>
      <c r="D17" s="25">
        <v>0</v>
      </c>
      <c r="E17" s="123" t="e">
        <f t="shared" si="0"/>
        <v>#DIV/0!</v>
      </c>
    </row>
    <row r="18" spans="1:5" s="89" customFormat="1" ht="24.95" hidden="1" customHeight="1" x14ac:dyDescent="0.25">
      <c r="A18" s="14" t="s">
        <v>18</v>
      </c>
      <c r="B18" s="12" t="s">
        <v>61</v>
      </c>
      <c r="C18" s="24">
        <f>C19</f>
        <v>0</v>
      </c>
      <c r="D18" s="24">
        <f>D19</f>
        <v>0</v>
      </c>
      <c r="E18" s="88" t="e">
        <f t="shared" si="0"/>
        <v>#DIV/0!</v>
      </c>
    </row>
    <row r="19" spans="1:5" s="84" customFormat="1" ht="20.100000000000001" hidden="1" customHeight="1" x14ac:dyDescent="0.25">
      <c r="A19" s="15" t="s">
        <v>62</v>
      </c>
      <c r="B19" s="16" t="s">
        <v>63</v>
      </c>
      <c r="C19" s="25"/>
      <c r="D19" s="25"/>
      <c r="E19" s="112" t="e">
        <f t="shared" si="0"/>
        <v>#DIV/0!</v>
      </c>
    </row>
    <row r="20" spans="1:5" s="79" customFormat="1" ht="25.5" hidden="1" customHeight="1" x14ac:dyDescent="0.25">
      <c r="A20" s="40" t="s">
        <v>58</v>
      </c>
      <c r="B20" s="6" t="s">
        <v>30</v>
      </c>
      <c r="C20" s="69">
        <f>C21+C24+C26+C28+C31</f>
        <v>0</v>
      </c>
      <c r="D20" s="69">
        <f>D21+D24+D26+D28+D31</f>
        <v>0</v>
      </c>
      <c r="E20" s="78" t="e">
        <f t="shared" si="0"/>
        <v>#DIV/0!</v>
      </c>
    </row>
    <row r="21" spans="1:5" s="76" customFormat="1" ht="24.95" hidden="1" customHeight="1" x14ac:dyDescent="0.25">
      <c r="A21" s="48" t="s">
        <v>16</v>
      </c>
      <c r="B21" s="7" t="s">
        <v>15</v>
      </c>
      <c r="C21" s="26">
        <f>C22+C23</f>
        <v>0</v>
      </c>
      <c r="D21" s="26">
        <f>D22+D23</f>
        <v>0</v>
      </c>
      <c r="E21" s="90" t="e">
        <f t="shared" si="0"/>
        <v>#DIV/0!</v>
      </c>
    </row>
    <row r="22" spans="1:5" s="84" customFormat="1" ht="42" hidden="1" customHeight="1" x14ac:dyDescent="0.25">
      <c r="A22" s="49" t="s">
        <v>64</v>
      </c>
      <c r="B22" s="19" t="s">
        <v>36</v>
      </c>
      <c r="C22" s="27"/>
      <c r="D22" s="27"/>
      <c r="E22" s="113" t="e">
        <f t="shared" si="0"/>
        <v>#DIV/0!</v>
      </c>
    </row>
    <row r="23" spans="1:5" s="84" customFormat="1" ht="42" hidden="1" customHeight="1" x14ac:dyDescent="0.25">
      <c r="A23" s="50" t="s">
        <v>14</v>
      </c>
      <c r="B23" s="17" t="s">
        <v>13</v>
      </c>
      <c r="C23" s="28"/>
      <c r="D23" s="28"/>
      <c r="E23" s="105" t="e">
        <f t="shared" si="0"/>
        <v>#DIV/0!</v>
      </c>
    </row>
    <row r="24" spans="1:5" s="76" customFormat="1" ht="24.95" hidden="1" customHeight="1" x14ac:dyDescent="0.25">
      <c r="A24" s="51" t="s">
        <v>12</v>
      </c>
      <c r="B24" s="8" t="s">
        <v>11</v>
      </c>
      <c r="C24" s="29">
        <f>C25+C33</f>
        <v>0</v>
      </c>
      <c r="D24" s="29">
        <f>D25+D33</f>
        <v>0</v>
      </c>
      <c r="E24" s="91" t="e">
        <f t="shared" si="0"/>
        <v>#DIV/0!</v>
      </c>
    </row>
    <row r="25" spans="1:5" s="84" customFormat="1" ht="20.100000000000001" hidden="1" customHeight="1" x14ac:dyDescent="0.25">
      <c r="A25" s="52" t="s">
        <v>72</v>
      </c>
      <c r="B25" s="17" t="s">
        <v>37</v>
      </c>
      <c r="C25" s="28"/>
      <c r="D25" s="28"/>
      <c r="E25" s="105" t="e">
        <f t="shared" si="0"/>
        <v>#DIV/0!</v>
      </c>
    </row>
    <row r="26" spans="1:5" s="76" customFormat="1" ht="24.95" hidden="1" customHeight="1" x14ac:dyDescent="0.25">
      <c r="A26" s="53" t="s">
        <v>10</v>
      </c>
      <c r="B26" s="9" t="s">
        <v>9</v>
      </c>
      <c r="C26" s="30">
        <f>C27</f>
        <v>0</v>
      </c>
      <c r="D26" s="30">
        <f>D27</f>
        <v>0</v>
      </c>
      <c r="E26" s="92" t="e">
        <f t="shared" si="0"/>
        <v>#DIV/0!</v>
      </c>
    </row>
    <row r="27" spans="1:5" s="84" customFormat="1" ht="20.100000000000001" hidden="1" customHeight="1" x14ac:dyDescent="0.25">
      <c r="A27" s="54" t="s">
        <v>65</v>
      </c>
      <c r="B27" s="16" t="s">
        <v>8</v>
      </c>
      <c r="C27" s="25"/>
      <c r="D27" s="25"/>
      <c r="E27" s="112" t="e">
        <f t="shared" si="0"/>
        <v>#DIV/0!</v>
      </c>
    </row>
    <row r="28" spans="1:5" ht="24.95" hidden="1" customHeight="1" x14ac:dyDescent="0.25">
      <c r="A28" s="55" t="s">
        <v>7</v>
      </c>
      <c r="B28" s="11" t="s">
        <v>44</v>
      </c>
      <c r="C28" s="31">
        <f>C29+C30</f>
        <v>0</v>
      </c>
      <c r="D28" s="31">
        <f>D29+D30</f>
        <v>0</v>
      </c>
      <c r="E28" s="66" t="e">
        <f t="shared" si="0"/>
        <v>#DIV/0!</v>
      </c>
    </row>
    <row r="29" spans="1:5" s="93" customFormat="1" ht="20.100000000000001" hidden="1" customHeight="1" x14ac:dyDescent="0.25">
      <c r="A29" s="56" t="s">
        <v>73</v>
      </c>
      <c r="B29" s="18" t="s">
        <v>66</v>
      </c>
      <c r="C29" s="23"/>
      <c r="D29" s="23"/>
      <c r="E29" s="67" t="e">
        <f t="shared" si="0"/>
        <v>#DIV/0!</v>
      </c>
    </row>
    <row r="30" spans="1:5" s="93" customFormat="1" ht="20.100000000000001" hidden="1" customHeight="1" x14ac:dyDescent="0.25">
      <c r="A30" s="56" t="s">
        <v>74</v>
      </c>
      <c r="B30" s="18" t="s">
        <v>67</v>
      </c>
      <c r="C30" s="23"/>
      <c r="D30" s="23"/>
      <c r="E30" s="67" t="e">
        <f t="shared" si="0"/>
        <v>#DIV/0!</v>
      </c>
    </row>
    <row r="31" spans="1:5" ht="24.95" hidden="1" customHeight="1" x14ac:dyDescent="0.25">
      <c r="A31" s="13" t="s">
        <v>6</v>
      </c>
      <c r="B31" s="12" t="s">
        <v>45</v>
      </c>
      <c r="C31" s="24">
        <f>C32</f>
        <v>0</v>
      </c>
      <c r="D31" s="24">
        <f>D32</f>
        <v>0</v>
      </c>
      <c r="E31" s="88" t="e">
        <f t="shared" si="0"/>
        <v>#DIV/0!</v>
      </c>
    </row>
    <row r="32" spans="1:5" s="93" customFormat="1" ht="20.100000000000001" hidden="1" customHeight="1" x14ac:dyDescent="0.25">
      <c r="A32" s="57" t="s">
        <v>75</v>
      </c>
      <c r="B32" s="16" t="s">
        <v>68</v>
      </c>
      <c r="C32" s="25"/>
      <c r="D32" s="25"/>
      <c r="E32" s="112" t="e">
        <f t="shared" si="0"/>
        <v>#DIV/0!</v>
      </c>
    </row>
    <row r="33" spans="1:5" s="84" customFormat="1" ht="29.25" hidden="1" customHeight="1" x14ac:dyDescent="0.25">
      <c r="A33" s="61" t="s">
        <v>102</v>
      </c>
      <c r="B33" s="17" t="s">
        <v>95</v>
      </c>
      <c r="C33" s="28">
        <v>0</v>
      </c>
      <c r="D33" s="28">
        <v>0</v>
      </c>
      <c r="E33" s="121" t="e">
        <f t="shared" si="0"/>
        <v>#DIV/0!</v>
      </c>
    </row>
    <row r="34" spans="1:5" ht="31.5" customHeight="1" x14ac:dyDescent="0.25">
      <c r="A34" s="94" t="s">
        <v>5</v>
      </c>
      <c r="B34" s="10" t="s">
        <v>35</v>
      </c>
      <c r="C34" s="72">
        <f>C35+C57</f>
        <v>8397.5</v>
      </c>
      <c r="D34" s="72">
        <f>D35+D57</f>
        <v>2010.1000000000001</v>
      </c>
      <c r="E34" s="95">
        <f t="shared" si="0"/>
        <v>23.936885977969634</v>
      </c>
    </row>
    <row r="35" spans="1:5" s="102" customFormat="1" ht="33" customHeight="1" x14ac:dyDescent="0.25">
      <c r="A35" s="116" t="s">
        <v>4</v>
      </c>
      <c r="B35" s="21" t="s">
        <v>34</v>
      </c>
      <c r="C35" s="32">
        <f>C36+C43+C52</f>
        <v>8397.5</v>
      </c>
      <c r="D35" s="32">
        <f>D36+D43+D52</f>
        <v>2010.1000000000001</v>
      </c>
      <c r="E35" s="96">
        <f t="shared" si="0"/>
        <v>23.936885977969634</v>
      </c>
    </row>
    <row r="36" spans="1:5" s="127" customFormat="1" ht="30" customHeight="1" x14ac:dyDescent="0.25">
      <c r="A36" s="37" t="s">
        <v>38</v>
      </c>
      <c r="B36" s="21" t="s">
        <v>49</v>
      </c>
      <c r="C36" s="32">
        <f>C37+C41+C39</f>
        <v>7927.3</v>
      </c>
      <c r="D36" s="32">
        <f>D37+D41+D39</f>
        <v>1980.4</v>
      </c>
      <c r="E36" s="96">
        <f t="shared" si="0"/>
        <v>24.98202414441235</v>
      </c>
    </row>
    <row r="37" spans="1:5" s="99" customFormat="1" ht="23.25" hidden="1" customHeight="1" x14ac:dyDescent="0.25">
      <c r="A37" s="58" t="s">
        <v>3</v>
      </c>
      <c r="B37" s="59" t="s">
        <v>48</v>
      </c>
      <c r="C37" s="60">
        <f>C38</f>
        <v>0</v>
      </c>
      <c r="D37" s="60">
        <f>D38</f>
        <v>0</v>
      </c>
      <c r="E37" s="98" t="e">
        <f t="shared" si="0"/>
        <v>#DIV/0!</v>
      </c>
    </row>
    <row r="38" spans="1:5" s="99" customFormat="1" ht="28.5" hidden="1" customHeight="1" x14ac:dyDescent="0.25">
      <c r="A38" s="61" t="s">
        <v>99</v>
      </c>
      <c r="B38" s="17" t="s">
        <v>79</v>
      </c>
      <c r="C38" s="28">
        <v>0</v>
      </c>
      <c r="D38" s="28">
        <v>0</v>
      </c>
      <c r="E38" s="121" t="e">
        <f t="shared" si="0"/>
        <v>#DIV/0!</v>
      </c>
    </row>
    <row r="39" spans="1:5" s="99" customFormat="1" ht="28.5" customHeight="1" x14ac:dyDescent="0.25">
      <c r="A39" s="125" t="s">
        <v>100</v>
      </c>
      <c r="B39" s="59" t="s">
        <v>77</v>
      </c>
      <c r="C39" s="60">
        <f>C40</f>
        <v>435.6</v>
      </c>
      <c r="D39" s="60">
        <f>D40</f>
        <v>108.9</v>
      </c>
      <c r="E39" s="98">
        <f t="shared" si="0"/>
        <v>25</v>
      </c>
    </row>
    <row r="40" spans="1:5" s="99" customFormat="1" ht="27" customHeight="1" x14ac:dyDescent="0.25">
      <c r="A40" s="61" t="s">
        <v>100</v>
      </c>
      <c r="B40" s="17" t="s">
        <v>77</v>
      </c>
      <c r="C40" s="28">
        <v>435.6</v>
      </c>
      <c r="D40" s="28">
        <v>108.9</v>
      </c>
      <c r="E40" s="121">
        <f t="shared" si="0"/>
        <v>25</v>
      </c>
    </row>
    <row r="41" spans="1:5" s="99" customFormat="1" ht="30.75" customHeight="1" x14ac:dyDescent="0.25">
      <c r="A41" s="118" t="s">
        <v>101</v>
      </c>
      <c r="B41" s="59" t="s">
        <v>96</v>
      </c>
      <c r="C41" s="60">
        <f>C42</f>
        <v>7491.7</v>
      </c>
      <c r="D41" s="60">
        <f>D42</f>
        <v>1871.5</v>
      </c>
      <c r="E41" s="98">
        <f t="shared" si="0"/>
        <v>24.980978950038043</v>
      </c>
    </row>
    <row r="42" spans="1:5" s="99" customFormat="1" ht="29.25" customHeight="1" x14ac:dyDescent="0.25">
      <c r="A42" s="61" t="s">
        <v>97</v>
      </c>
      <c r="B42" s="17" t="s">
        <v>98</v>
      </c>
      <c r="C42" s="28">
        <v>7491.7</v>
      </c>
      <c r="D42" s="28">
        <v>1871.5</v>
      </c>
      <c r="E42" s="121">
        <f t="shared" si="0"/>
        <v>24.980978950038043</v>
      </c>
    </row>
    <row r="43" spans="1:5" s="102" customFormat="1" ht="27.75" customHeight="1" x14ac:dyDescent="0.25">
      <c r="A43" s="38" t="s">
        <v>43</v>
      </c>
      <c r="B43" s="22" t="s">
        <v>70</v>
      </c>
      <c r="C43" s="33">
        <f>C46+C48+C50+C44</f>
        <v>300</v>
      </c>
      <c r="D43" s="33">
        <f>D50</f>
        <v>0</v>
      </c>
      <c r="E43" s="100">
        <f t="shared" si="0"/>
        <v>0</v>
      </c>
    </row>
    <row r="44" spans="1:5" s="102" customFormat="1" ht="28.5" hidden="1" customHeight="1" x14ac:dyDescent="0.25">
      <c r="A44" s="114" t="s">
        <v>78</v>
      </c>
      <c r="B44" s="34" t="s">
        <v>93</v>
      </c>
      <c r="C44" s="35">
        <f>C45</f>
        <v>0</v>
      </c>
      <c r="D44" s="35"/>
      <c r="E44" s="101" t="e">
        <f t="shared" si="0"/>
        <v>#DIV/0!</v>
      </c>
    </row>
    <row r="45" spans="1:5" s="103" customFormat="1" ht="35.25" hidden="1" customHeight="1" x14ac:dyDescent="0.25">
      <c r="A45" s="61" t="s">
        <v>91</v>
      </c>
      <c r="B45" s="17" t="s">
        <v>80</v>
      </c>
      <c r="C45" s="28"/>
      <c r="D45" s="28"/>
      <c r="E45" s="105" t="e">
        <f t="shared" si="0"/>
        <v>#DIV/0!</v>
      </c>
    </row>
    <row r="46" spans="1:5" s="102" customFormat="1" ht="24.95" hidden="1" customHeight="1" x14ac:dyDescent="0.25">
      <c r="A46" s="62" t="s">
        <v>56</v>
      </c>
      <c r="B46" s="34" t="s">
        <v>57</v>
      </c>
      <c r="C46" s="35">
        <f>C47</f>
        <v>0</v>
      </c>
      <c r="D46" s="35"/>
      <c r="E46" s="101" t="e">
        <f t="shared" si="0"/>
        <v>#DIV/0!</v>
      </c>
    </row>
    <row r="47" spans="1:5" s="103" customFormat="1" ht="29.25" hidden="1" customHeight="1" x14ac:dyDescent="0.25">
      <c r="A47" s="61" t="s">
        <v>90</v>
      </c>
      <c r="B47" s="17" t="s">
        <v>92</v>
      </c>
      <c r="C47" s="28"/>
      <c r="D47" s="28"/>
      <c r="E47" s="105" t="e">
        <f t="shared" si="0"/>
        <v>#DIV/0!</v>
      </c>
    </row>
    <row r="48" spans="1:5" s="104" customFormat="1" ht="29.25" hidden="1" customHeight="1" x14ac:dyDescent="0.25">
      <c r="A48" s="62" t="s">
        <v>46</v>
      </c>
      <c r="B48" s="34" t="s">
        <v>47</v>
      </c>
      <c r="C48" s="35">
        <f>C49</f>
        <v>0</v>
      </c>
      <c r="D48" s="35"/>
      <c r="E48" s="101" t="e">
        <f t="shared" si="0"/>
        <v>#DIV/0!</v>
      </c>
    </row>
    <row r="49" spans="1:5" s="103" customFormat="1" ht="30.75" hidden="1" customHeight="1" x14ac:dyDescent="0.25">
      <c r="A49" s="61" t="s">
        <v>89</v>
      </c>
      <c r="B49" s="17" t="s">
        <v>81</v>
      </c>
      <c r="C49" s="28"/>
      <c r="D49" s="28"/>
      <c r="E49" s="105" t="e">
        <f t="shared" si="0"/>
        <v>#DIV/0!</v>
      </c>
    </row>
    <row r="50" spans="1:5" s="102" customFormat="1" ht="25.5" customHeight="1" x14ac:dyDescent="0.25">
      <c r="A50" s="62" t="s">
        <v>2</v>
      </c>
      <c r="B50" s="34" t="s">
        <v>50</v>
      </c>
      <c r="C50" s="35">
        <f>C51</f>
        <v>300</v>
      </c>
      <c r="D50" s="35">
        <f>D51</f>
        <v>0</v>
      </c>
      <c r="E50" s="101">
        <f t="shared" si="0"/>
        <v>0</v>
      </c>
    </row>
    <row r="51" spans="1:5" s="103" customFormat="1" ht="26.25" customHeight="1" x14ac:dyDescent="0.25">
      <c r="A51" s="119" t="s">
        <v>88</v>
      </c>
      <c r="B51" s="17" t="s">
        <v>82</v>
      </c>
      <c r="C51" s="28">
        <v>300</v>
      </c>
      <c r="D51" s="28">
        <v>0</v>
      </c>
      <c r="E51" s="121">
        <f t="shared" si="0"/>
        <v>0</v>
      </c>
    </row>
    <row r="52" spans="1:5" s="102" customFormat="1" ht="27.75" customHeight="1" x14ac:dyDescent="0.25">
      <c r="A52" s="117" t="s">
        <v>39</v>
      </c>
      <c r="B52" s="22" t="s">
        <v>51</v>
      </c>
      <c r="C52" s="33">
        <f>C53+C55</f>
        <v>170.2</v>
      </c>
      <c r="D52" s="33">
        <f>D53+D55</f>
        <v>29.7</v>
      </c>
      <c r="E52" s="100">
        <f t="shared" si="0"/>
        <v>17.45005875440658</v>
      </c>
    </row>
    <row r="53" spans="1:5" s="103" customFormat="1" ht="30" customHeight="1" x14ac:dyDescent="0.25">
      <c r="A53" s="65" t="s">
        <v>1</v>
      </c>
      <c r="B53" s="63" t="s">
        <v>52</v>
      </c>
      <c r="C53" s="64">
        <f>C54</f>
        <v>0.7</v>
      </c>
      <c r="D53" s="64">
        <f>D54</f>
        <v>0</v>
      </c>
      <c r="E53" s="105">
        <f t="shared" si="0"/>
        <v>0</v>
      </c>
    </row>
    <row r="54" spans="1:5" s="103" customFormat="1" ht="26.25" customHeight="1" x14ac:dyDescent="0.25">
      <c r="A54" s="119" t="s">
        <v>87</v>
      </c>
      <c r="B54" s="17" t="s">
        <v>83</v>
      </c>
      <c r="C54" s="28">
        <v>0.7</v>
      </c>
      <c r="D54" s="28">
        <v>0</v>
      </c>
      <c r="E54" s="121">
        <f t="shared" si="0"/>
        <v>0</v>
      </c>
    </row>
    <row r="55" spans="1:5" s="103" customFormat="1" ht="26.25" customHeight="1" x14ac:dyDescent="0.25">
      <c r="A55" s="120" t="s">
        <v>105</v>
      </c>
      <c r="B55" s="63" t="s">
        <v>53</v>
      </c>
      <c r="C55" s="64">
        <f>C56</f>
        <v>169.5</v>
      </c>
      <c r="D55" s="64">
        <f>D56</f>
        <v>29.7</v>
      </c>
      <c r="E55" s="105">
        <f t="shared" si="0"/>
        <v>17.522123893805308</v>
      </c>
    </row>
    <row r="56" spans="1:5" s="103" customFormat="1" ht="28.5" customHeight="1" x14ac:dyDescent="0.25">
      <c r="A56" s="61" t="s">
        <v>107</v>
      </c>
      <c r="B56" s="17" t="s">
        <v>84</v>
      </c>
      <c r="C56" s="28">
        <v>169.5</v>
      </c>
      <c r="D56" s="28">
        <v>29.7</v>
      </c>
      <c r="E56" s="124">
        <f t="shared" si="0"/>
        <v>17.522123893805308</v>
      </c>
    </row>
    <row r="57" spans="1:5" s="97" customFormat="1" ht="24.95" hidden="1" customHeight="1" x14ac:dyDescent="0.25">
      <c r="A57" s="106" t="s">
        <v>54</v>
      </c>
      <c r="B57" s="22" t="s">
        <v>55</v>
      </c>
      <c r="C57" s="33">
        <f>C58</f>
        <v>0</v>
      </c>
      <c r="D57" s="33"/>
      <c r="E57" s="100" t="e">
        <f t="shared" si="0"/>
        <v>#DIV/0!</v>
      </c>
    </row>
    <row r="58" spans="1:5" s="103" customFormat="1" ht="20.25" hidden="1" customHeight="1" x14ac:dyDescent="0.25">
      <c r="A58" s="107" t="s">
        <v>86</v>
      </c>
      <c r="B58" s="17" t="s">
        <v>85</v>
      </c>
      <c r="C58" s="28"/>
      <c r="D58" s="28"/>
      <c r="E58" s="105" t="e">
        <f t="shared" si="0"/>
        <v>#DIV/0!</v>
      </c>
    </row>
    <row r="59" spans="1:5" s="111" customFormat="1" ht="28.5" customHeight="1" x14ac:dyDescent="0.25">
      <c r="A59" s="108" t="s">
        <v>0</v>
      </c>
      <c r="B59" s="109"/>
      <c r="C59" s="73">
        <f>C7+C34</f>
        <v>8925.5</v>
      </c>
      <c r="D59" s="73">
        <f>D34+D7</f>
        <v>2204.7000000000003</v>
      </c>
      <c r="E59" s="110">
        <f t="shared" si="0"/>
        <v>24.701137191193773</v>
      </c>
    </row>
    <row r="60" spans="1:5" x14ac:dyDescent="0.25">
      <c r="A60" s="2"/>
      <c r="B60" s="2"/>
    </row>
    <row r="61" spans="1:5" x14ac:dyDescent="0.25">
      <c r="A61" s="2"/>
      <c r="B61" s="2"/>
    </row>
    <row r="62" spans="1:5" x14ac:dyDescent="0.25">
      <c r="A62" s="2"/>
      <c r="B62" s="2"/>
    </row>
    <row r="63" spans="1:5" x14ac:dyDescent="0.25">
      <c r="A63" s="2"/>
      <c r="B63" s="2"/>
    </row>
    <row r="64" spans="1:5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</sheetData>
  <mergeCells count="7">
    <mergeCell ref="D5:D6"/>
    <mergeCell ref="E5:E6"/>
    <mergeCell ref="C1:E1"/>
    <mergeCell ref="A5:A6"/>
    <mergeCell ref="B5:B6"/>
    <mergeCell ref="C5:C6"/>
    <mergeCell ref="A2:E2"/>
  </mergeCells>
  <phoneticPr fontId="12" type="noConversion"/>
  <printOptions horizontalCentered="1"/>
  <pageMargins left="0.78740157480314965" right="0.39370078740157483" top="0.39370078740157483" bottom="0.39370078740157483" header="0.31496062992125984" footer="0.31496062992125984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2022-04-29T03:59:21Z</dcterms:modified>
</cp:coreProperties>
</file>