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р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<sst xmlns="http://schemas.openxmlformats.org/spreadsheetml/2006/main" count="106" uniqueCount="79">
  <si>
    <t>Отчет об исполнении бюджета Брусничного сельского поселения МО
 по группам, подгруппам и статьям классификации доходов бюджета РФ
 за 1 квартал 2013 года</t>
  </si>
  <si>
    <t>тыс. руб.</t>
  </si>
  <si>
    <t>Код бюджетной классификации</t>
  </si>
  <si>
    <t>Наименование платежей</t>
  </si>
  <si>
    <t>План на 2013 год</t>
  </si>
  <si>
    <t>Внесение изменений</t>
  </si>
  <si>
    <t>Уточненный план</t>
  </si>
  <si>
    <t>Исполнение на 01.04.2013</t>
  </si>
  <si>
    <t>% исполнения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</si>
  <si>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</si>
  <si>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</si>
  <si>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</si>
  <si>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</si>
  <si>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</si>
  <si>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</si>
  <si>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</si>
  <si>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</si>
  <si>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</si>
  <si>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</si>
  <si>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</si>
  <si>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</si>
  <si>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</si>
  <si>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</si>
  <si>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</si>
  <si>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</si>
  <si>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</si>
  <si>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</si>
  <si>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</si>
  <si>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</si>
  <si>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</si>
  <si>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</si>
  <si>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</si>
  <si>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</si>
  <si>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</si>
  <si>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</si>
  <si>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</si>
  <si>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</si>
  <si>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</si>
  <si>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</si>
  <si>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</si>
  <si>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966</t>
  </si>
  <si>
    <t>1 11 05013 10 0000 120</t>
  </si>
  <si>
    <t>1 19 00000 00 0000 151</t>
  </si>
  <si>
    <t>ВОЗВРАТ ОСТАТКОВ СУБСИДИЙ И СУБВЕНЦИЙ ПРОШЛЫХ ЛЕТ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</si>
  <si>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</si>
  <si>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</si>
  <si>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</si>
  <si>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</si>
  <si>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</si>
  <si>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</si>
  <si>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</si>
  <si>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</si>
  <si>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</si>
  <si>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</si>
  <si>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</si>
  <si>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</si>
  <si>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</si>
  <si>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</si>
  <si>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</si>
  <si>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</si>
  <si>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</si>
  <si>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</si>
  <si>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</si>
  <si>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</si>
  <si>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</si>
  <si>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</si>
  <si>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</si>
  <si>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</si>
  <si>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</si>
  <si>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</si>
  <si>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</si>
  <si>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</si>
  <si>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</si>
  <si>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</si>
  <si>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ИТОГО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</si>
  <si>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</si>
  <si>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</si>
  <si>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</si>
  <si>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№ 2 к решению Думы Брусничного сельского поселения
от "14" мая  2013 года №28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</si>
</sst>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1">
    <font>
      <sz val="10"/>
      <name val="Arial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Book Antiqua"/>
      <family val="1"/>
    </font>
    <font>
      <b/>
      <sz val="14"/>
      <name val="Times New Roman"/>
      <family val="1"/>
    </font>
    <font>
      <b/>
      <sz val="9"/>
      <name val="Book Antiqua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60" applyFont="1" applyAlignment="1">
      <alignment vertical="center"/>
      <protection/>
    </xf>
    <xf numFmtId="0" fontId="2" fillId="0" borderId="0" xfId="60" applyFont="1" applyAlignment="1">
      <alignment vertical="center" wrapText="1"/>
      <protection/>
    </xf>
    <xf numFmtId="0" fontId="3" fillId="0" borderId="0" xfId="60" applyFont="1" applyAlignment="1">
      <alignment vertical="center"/>
      <protection/>
    </xf>
    <xf numFmtId="0" fontId="2" fillId="0" borderId="0" xfId="60" applyNumberFormat="1" applyFont="1" applyFill="1" applyAlignment="1" applyProtection="1">
      <alignment vertical="center"/>
      <protection hidden="1"/>
    </xf>
    <xf numFmtId="0" fontId="2" fillId="0" borderId="0" xfId="60" applyFont="1" applyAlignment="1" applyProtection="1">
      <alignment vertic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60" applyFont="1" applyFill="1" applyAlignment="1" applyProtection="1">
      <alignment vertical="center"/>
      <protection hidden="1"/>
    </xf>
    <xf numFmtId="0" fontId="6" fillId="0" borderId="0" xfId="60" applyFont="1" applyAlignment="1">
      <alignment horizontal="right" vertical="center"/>
      <protection/>
    </xf>
    <xf numFmtId="0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5" applyFont="1" applyBorder="1" applyAlignment="1">
      <alignment horizontal="center" vertical="center" wrapText="1"/>
      <protection/>
    </xf>
    <xf numFmtId="49" fontId="6" fillId="33" borderId="10" xfId="60" applyNumberFormat="1" applyFont="1" applyFill="1" applyBorder="1" applyAlignment="1">
      <alignment horizontal="center" vertical="center"/>
      <protection/>
    </xf>
    <xf numFmtId="0" fontId="6" fillId="33" borderId="10" xfId="6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60" applyNumberFormat="1" applyFont="1" applyFill="1" applyBorder="1" applyAlignment="1" applyProtection="1">
      <alignment horizontal="left" vertical="center" wrapText="1"/>
      <protection hidden="1"/>
    </xf>
    <xf numFmtId="3" fontId="6" fillId="33" borderId="10" xfId="60" applyNumberFormat="1" applyFont="1" applyFill="1" applyBorder="1" applyAlignment="1" applyProtection="1">
      <alignment horizontal="right" vertical="center" wrapText="1"/>
      <protection hidden="1"/>
    </xf>
    <xf numFmtId="49" fontId="6" fillId="34" borderId="10" xfId="60" applyNumberFormat="1" applyFont="1" applyFill="1" applyBorder="1" applyAlignment="1">
      <alignment horizontal="center" vertical="center"/>
      <protection/>
    </xf>
    <xf numFmtId="0" fontId="6" fillId="34" borderId="10" xfId="60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60" applyNumberFormat="1" applyFont="1" applyFill="1" applyBorder="1" applyAlignment="1" applyProtection="1">
      <alignment horizontal="left" vertical="center" wrapText="1"/>
      <protection hidden="1"/>
    </xf>
    <xf numFmtId="3" fontId="6" fillId="34" borderId="10" xfId="60" applyNumberFormat="1" applyFont="1" applyFill="1" applyBorder="1" applyAlignment="1" applyProtection="1">
      <alignment horizontal="right" vertical="center" wrapText="1"/>
      <protection hidden="1"/>
    </xf>
    <xf numFmtId="49" fontId="2" fillId="0" borderId="10" xfId="60" applyNumberFormat="1" applyFont="1" applyBorder="1" applyAlignment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60" applyNumberFormat="1" applyFont="1" applyFill="1" applyBorder="1" applyAlignment="1" applyProtection="1">
      <alignment horizontal="left" vertical="center" wrapText="1"/>
      <protection hidden="1"/>
    </xf>
    <xf numFmtId="3" fontId="2" fillId="0" borderId="10" xfId="60" applyNumberFormat="1" applyFont="1" applyFill="1" applyBorder="1" applyAlignment="1" applyProtection="1">
      <alignment horizontal="right" vertical="center" wrapText="1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6" fillId="34" borderId="11" xfId="55" applyNumberFormat="1" applyFont="1" applyFill="1" applyBorder="1" applyAlignment="1">
      <alignment horizontal="center" vertical="center"/>
      <protection/>
    </xf>
    <xf numFmtId="0" fontId="6" fillId="34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5" applyNumberFormat="1" applyFont="1" applyFill="1" applyBorder="1" applyAlignment="1" applyProtection="1">
      <alignment horizontal="left" vertical="center" wrapText="1"/>
      <protection hidden="1"/>
    </xf>
    <xf numFmtId="3" fontId="6" fillId="34" borderId="10" xfId="55" applyNumberFormat="1" applyFont="1" applyFill="1" applyBorder="1" applyAlignment="1">
      <alignment horizontal="right" vertical="center"/>
      <protection/>
    </xf>
    <xf numFmtId="49" fontId="2" fillId="0" borderId="10" xfId="55" applyNumberFormat="1" applyFont="1" applyBorder="1" applyAlignment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5" applyNumberFormat="1" applyFont="1" applyFill="1" applyBorder="1" applyAlignment="1" applyProtection="1">
      <alignment horizontal="left" vertical="center" wrapText="1"/>
      <protection hidden="1"/>
    </xf>
    <xf numFmtId="3" fontId="2" fillId="35" borderId="10" xfId="55" applyNumberFormat="1" applyFont="1" applyFill="1" applyBorder="1" applyAlignment="1">
      <alignment horizontal="right" vertical="center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10" xfId="56" applyNumberFormat="1" applyFont="1" applyBorder="1" applyAlignment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 hidden="1"/>
    </xf>
    <xf numFmtId="49" fontId="6" fillId="34" borderId="10" xfId="62" applyNumberFormat="1" applyFont="1" applyFill="1" applyBorder="1" applyAlignment="1">
      <alignment horizontal="center" vertical="center"/>
      <protection/>
    </xf>
    <xf numFmtId="0" fontId="6" fillId="34" borderId="10" xfId="62" applyFont="1" applyFill="1" applyBorder="1" applyAlignment="1">
      <alignment vertical="center"/>
      <protection/>
    </xf>
    <xf numFmtId="49" fontId="2" fillId="0" borderId="10" xfId="62" applyNumberFormat="1" applyFont="1" applyBorder="1" applyAlignment="1">
      <alignment horizontal="center" vertical="center"/>
      <protection/>
    </xf>
    <xf numFmtId="0" fontId="2" fillId="0" borderId="10" xfId="62" applyFont="1" applyBorder="1" applyAlignment="1">
      <alignment vertical="center" wrapText="1"/>
      <protection/>
    </xf>
    <xf numFmtId="49" fontId="6" fillId="34" borderId="10" xfId="58" applyNumberFormat="1" applyFont="1" applyFill="1" applyBorder="1" applyAlignment="1">
      <alignment horizontal="center" vertical="center"/>
      <protection/>
    </xf>
    <xf numFmtId="0" fontId="6" fillId="34" borderId="10" xfId="58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8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6" fillId="34" borderId="10" xfId="59" applyNumberFormat="1" applyFont="1" applyFill="1" applyBorder="1" applyAlignment="1" applyProtection="1">
      <alignment horizontal="center" vertical="center"/>
      <protection hidden="1"/>
    </xf>
    <xf numFmtId="0" fontId="6" fillId="34" borderId="10" xfId="59" applyNumberFormat="1" applyFont="1" applyFill="1" applyBorder="1" applyAlignment="1" applyProtection="1">
      <alignment horizontal="left" vertical="center" wrapText="1"/>
      <protection hidden="1"/>
    </xf>
    <xf numFmtId="3" fontId="6" fillId="33" borderId="10" xfId="54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>
      <alignment vertical="center" wrapText="1"/>
    </xf>
    <xf numFmtId="3" fontId="2" fillId="0" borderId="10" xfId="54" applyNumberFormat="1" applyFont="1" applyBorder="1" applyAlignment="1">
      <alignment horizontal="right" vertical="center"/>
      <protection/>
    </xf>
    <xf numFmtId="0" fontId="3" fillId="0" borderId="0" xfId="55" applyFont="1" applyAlignment="1">
      <alignment vertical="center"/>
      <protection/>
    </xf>
    <xf numFmtId="49" fontId="2" fillId="34" borderId="10" xfId="55" applyNumberFormat="1" applyFont="1" applyFill="1" applyBorder="1" applyAlignment="1">
      <alignment horizontal="center" vertical="center"/>
      <protection/>
    </xf>
    <xf numFmtId="0" fontId="2" fillId="34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34" borderId="10" xfId="55" applyNumberFormat="1" applyFont="1" applyFill="1" applyBorder="1" applyAlignment="1" applyProtection="1">
      <alignment horizontal="left" vertical="center" wrapText="1"/>
      <protection hidden="1"/>
    </xf>
    <xf numFmtId="3" fontId="2" fillId="34" borderId="10" xfId="55" applyNumberFormat="1" applyFont="1" applyFill="1" applyBorder="1" applyAlignment="1">
      <alignment horizontal="right" vertical="center"/>
      <protection/>
    </xf>
    <xf numFmtId="1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3" fontId="2" fillId="0" borderId="10" xfId="55" applyNumberFormat="1" applyFont="1" applyBorder="1" applyAlignment="1">
      <alignment horizontal="right" vertical="center"/>
      <protection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58" applyNumberFormat="1" applyFont="1" applyFill="1" applyBorder="1" applyAlignment="1" applyProtection="1">
      <alignment horizontal="center" vertical="center" wrapText="1"/>
      <protection hidden="1"/>
    </xf>
    <xf numFmtId="49" fontId="2" fillId="3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60" applyFont="1" applyBorder="1" applyAlignment="1">
      <alignment vertical="center"/>
      <protection/>
    </xf>
    <xf numFmtId="0" fontId="6" fillId="0" borderId="10" xfId="60" applyNumberFormat="1" applyFont="1" applyFill="1" applyBorder="1" applyAlignment="1" applyProtection="1">
      <alignment vertical="center"/>
      <protection hidden="1"/>
    </xf>
    <xf numFmtId="3" fontId="6" fillId="0" borderId="10" xfId="60" applyNumberFormat="1" applyFont="1" applyFill="1" applyBorder="1" applyAlignment="1" applyProtection="1">
      <alignment horizontal="right" vertical="center"/>
      <protection hidden="1"/>
    </xf>
    <xf numFmtId="3" fontId="6" fillId="0" borderId="10" xfId="6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60" applyFont="1" applyFill="1" applyAlignment="1" applyProtection="1">
      <alignment vertical="center"/>
      <protection hidden="1"/>
    </xf>
    <xf numFmtId="0" fontId="5" fillId="0" borderId="0" xfId="57" applyFont="1" applyAlignment="1">
      <alignment vertical="center"/>
      <protection/>
    </xf>
    <xf numFmtId="0" fontId="2" fillId="0" borderId="0" xfId="58" applyFont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3" xfId="61" applyFont="1" applyBorder="1" applyAlignment="1">
      <alignment horizontal="center" vertical="center" wrapText="1"/>
      <protection/>
    </xf>
    <xf numFmtId="0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5" applyFont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4" xfId="54"/>
    <cellStyle name="Обычный_Tmp16" xfId="55"/>
    <cellStyle name="Обычный_Tmp18" xfId="56"/>
    <cellStyle name="Обычный_Tmp2" xfId="57"/>
    <cellStyle name="Обычный_Tmp3" xfId="58"/>
    <cellStyle name="Обычный_Tmp31" xfId="59"/>
    <cellStyle name="Обычный_Tmp4" xfId="60"/>
    <cellStyle name="Обычный_Анализ на 01.04.06" xfId="61"/>
    <cellStyle name="Обычный_Новая Игирма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7.7109375" style="3" customWidth="1"/>
    <col min="2" max="2" width="17.8515625" style="3" customWidth="1"/>
    <col min="3" max="3" width="71.57421875" style="3" customWidth="1"/>
    <col min="4" max="6" width="9.28125" style="3" customWidth="1"/>
    <col min="7" max="7" width="10.7109375" style="3" customWidth="1"/>
    <col min="8" max="8" width="10.140625" style="3" customWidth="1"/>
    <col min="9" max="223" width="9.140625" style="3" customWidth="1"/>
    <col min="224" max="16384" width="9.140625" style="3" customWidth="1"/>
  </cols>
  <sheetData>
    <row r="1" spans="1:8" ht="69" customHeight="1">
      <c r="A1" s="1"/>
      <c r="B1" s="1"/>
      <c r="C1" s="2"/>
      <c r="D1" s="72" t="s">
        <v>78</v>
      </c>
      <c r="E1" s="72"/>
      <c r="F1" s="72"/>
      <c r="G1" s="72"/>
      <c r="H1" s="72"/>
    </row>
    <row r="2" spans="1:8" ht="15.75" customHeight="1">
      <c r="A2" s="1"/>
      <c r="B2" s="4"/>
      <c r="C2" s="5"/>
      <c r="D2" s="5"/>
      <c r="E2" s="5"/>
      <c r="F2" s="5"/>
      <c r="G2" s="5"/>
      <c r="H2" s="5"/>
    </row>
    <row r="3" spans="1:19" ht="60" customHeight="1">
      <c r="A3" s="77" t="s">
        <v>0</v>
      </c>
      <c r="B3" s="77"/>
      <c r="C3" s="77"/>
      <c r="D3" s="77"/>
      <c r="E3" s="77"/>
      <c r="F3" s="77"/>
      <c r="G3" s="77"/>
      <c r="H3" s="77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3.5" customHeight="1">
      <c r="A4" s="1"/>
      <c r="B4" s="7"/>
      <c r="C4" s="7"/>
      <c r="D4" s="7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8" ht="15" customHeight="1">
      <c r="A5" s="1"/>
      <c r="B5" s="4"/>
      <c r="C5" s="8"/>
      <c r="D5" s="1"/>
      <c r="E5" s="1"/>
      <c r="F5" s="1"/>
      <c r="G5" s="9"/>
      <c r="H5" s="9" t="s">
        <v>1</v>
      </c>
    </row>
    <row r="6" spans="1:8" ht="29.25" customHeight="1">
      <c r="A6" s="76" t="s">
        <v>2</v>
      </c>
      <c r="B6" s="76"/>
      <c r="C6" s="73" t="s">
        <v>3</v>
      </c>
      <c r="D6" s="74" t="s">
        <v>4</v>
      </c>
      <c r="E6" s="74" t="s">
        <v>5</v>
      </c>
      <c r="F6" s="74" t="s">
        <v>6</v>
      </c>
      <c r="G6" s="78" t="s">
        <v>7</v>
      </c>
      <c r="H6" s="78" t="s">
        <v>8</v>
      </c>
    </row>
    <row r="7" spans="1:8" ht="54" customHeight="1">
      <c r="A7" s="11" t="s">
        <v>9</v>
      </c>
      <c r="B7" s="10" t="s">
        <v>10</v>
      </c>
      <c r="C7" s="73"/>
      <c r="D7" s="75"/>
      <c r="E7" s="75"/>
      <c r="F7" s="75"/>
      <c r="G7" s="78"/>
      <c r="H7" s="78"/>
    </row>
    <row r="8" spans="1:8" ht="18" customHeight="1">
      <c r="A8" s="12" t="s">
        <v>11</v>
      </c>
      <c r="B8" s="13" t="s">
        <v>12</v>
      </c>
      <c r="C8" s="14" t="s">
        <v>13</v>
      </c>
      <c r="D8" s="15">
        <f>D9+D23+D17+D12+D20</f>
        <v>179</v>
      </c>
      <c r="E8" s="15">
        <f>E9+E23+E17+E12+E20</f>
        <v>0</v>
      </c>
      <c r="F8" s="15">
        <f>F9+F23+F17+F12+F20</f>
        <v>179</v>
      </c>
      <c r="G8" s="15">
        <f>G9+G23+G17+G12+G20</f>
        <v>44</v>
      </c>
      <c r="H8" s="15">
        <f>G8/F8*100</f>
        <v>24.581005586592177</v>
      </c>
    </row>
    <row r="9" spans="1:8" ht="13.5" customHeight="1">
      <c r="A9" s="16" t="s">
        <v>11</v>
      </c>
      <c r="B9" s="17" t="s">
        <v>14</v>
      </c>
      <c r="C9" s="18" t="s">
        <v>15</v>
      </c>
      <c r="D9" s="19">
        <f>D10</f>
        <v>167</v>
      </c>
      <c r="E9" s="19"/>
      <c r="F9" s="19">
        <f>F10</f>
        <v>167</v>
      </c>
      <c r="G9" s="19">
        <f>G10</f>
        <v>39</v>
      </c>
      <c r="H9" s="19">
        <f>G9/F9*100</f>
        <v>23.353293413173652</v>
      </c>
    </row>
    <row r="10" spans="1:8" ht="16.5" customHeight="1">
      <c r="A10" s="20" t="s">
        <v>11</v>
      </c>
      <c r="B10" s="21" t="s">
        <v>16</v>
      </c>
      <c r="C10" s="22" t="s">
        <v>17</v>
      </c>
      <c r="D10" s="23">
        <f>D11</f>
        <v>167</v>
      </c>
      <c r="E10" s="23"/>
      <c r="F10" s="23">
        <f>F11</f>
        <v>167</v>
      </c>
      <c r="G10" s="23">
        <f>G11</f>
        <v>39</v>
      </c>
      <c r="H10" s="23">
        <f>G10/F10*100</f>
        <v>23.353293413173652</v>
      </c>
    </row>
    <row r="11" spans="1:8" ht="36">
      <c r="A11" s="20" t="s">
        <v>18</v>
      </c>
      <c r="B11" s="24" t="s">
        <v>19</v>
      </c>
      <c r="C11" s="25" t="s">
        <v>75</v>
      </c>
      <c r="D11" s="23">
        <v>167</v>
      </c>
      <c r="E11" s="23"/>
      <c r="F11" s="23">
        <f>D11+E11</f>
        <v>167</v>
      </c>
      <c r="G11" s="23">
        <v>39</v>
      </c>
      <c r="H11" s="23">
        <f>G11/F11*100</f>
        <v>23.353293413173652</v>
      </c>
    </row>
    <row r="12" spans="1:8" ht="15" customHeight="1">
      <c r="A12" s="26" t="s">
        <v>11</v>
      </c>
      <c r="B12" s="27" t="s">
        <v>20</v>
      </c>
      <c r="C12" s="28" t="s">
        <v>21</v>
      </c>
      <c r="D12" s="29">
        <f>D15</f>
        <v>1</v>
      </c>
      <c r="E12" s="29"/>
      <c r="F12" s="29">
        <f>F15</f>
        <v>1</v>
      </c>
      <c r="G12" s="29">
        <f>G15+G13</f>
        <v>1</v>
      </c>
      <c r="H12" s="19">
        <f>G12/F12*100</f>
        <v>100</v>
      </c>
    </row>
    <row r="13" spans="1:8" ht="15" customHeight="1">
      <c r="A13" s="30" t="s">
        <v>11</v>
      </c>
      <c r="B13" s="31" t="s">
        <v>22</v>
      </c>
      <c r="C13" s="32" t="s">
        <v>23</v>
      </c>
      <c r="D13" s="33"/>
      <c r="E13" s="33"/>
      <c r="F13" s="33"/>
      <c r="G13" s="33">
        <f>G14</f>
        <v>1</v>
      </c>
      <c r="H13" s="23"/>
    </row>
    <row r="14" spans="1:8" ht="24">
      <c r="A14" s="30" t="s">
        <v>18</v>
      </c>
      <c r="B14" s="31" t="s">
        <v>24</v>
      </c>
      <c r="C14" s="34" t="s">
        <v>25</v>
      </c>
      <c r="D14" s="33"/>
      <c r="E14" s="33"/>
      <c r="F14" s="33"/>
      <c r="G14" s="33">
        <v>1</v>
      </c>
      <c r="H14" s="23"/>
    </row>
    <row r="15" spans="1:8" ht="14.25" customHeight="1">
      <c r="A15" s="35" t="s">
        <v>11</v>
      </c>
      <c r="B15" s="31" t="s">
        <v>26</v>
      </c>
      <c r="C15" s="32" t="s">
        <v>27</v>
      </c>
      <c r="D15" s="23">
        <f>D16</f>
        <v>1</v>
      </c>
      <c r="E15" s="23"/>
      <c r="F15" s="23">
        <f>F16</f>
        <v>1</v>
      </c>
      <c r="G15" s="23"/>
      <c r="H15" s="23"/>
    </row>
    <row r="16" spans="1:8" ht="36">
      <c r="A16" s="35" t="s">
        <v>18</v>
      </c>
      <c r="B16" s="36" t="s">
        <v>28</v>
      </c>
      <c r="C16" s="37" t="s">
        <v>29</v>
      </c>
      <c r="D16" s="23">
        <v>1</v>
      </c>
      <c r="E16" s="23"/>
      <c r="F16" s="23">
        <f>D16+E16</f>
        <v>1</v>
      </c>
      <c r="G16" s="23"/>
      <c r="H16" s="23"/>
    </row>
    <row r="17" spans="1:8" ht="13.5">
      <c r="A17" s="16" t="s">
        <v>11</v>
      </c>
      <c r="B17" s="38" t="s">
        <v>30</v>
      </c>
      <c r="C17" s="39" t="s">
        <v>31</v>
      </c>
      <c r="D17" s="19">
        <f>D18</f>
        <v>10</v>
      </c>
      <c r="E17" s="19"/>
      <c r="F17" s="19">
        <f>F18</f>
        <v>10</v>
      </c>
      <c r="G17" s="19">
        <f>G18</f>
        <v>4</v>
      </c>
      <c r="H17" s="19">
        <f>G17/F17*100</f>
        <v>40</v>
      </c>
    </row>
    <row r="18" spans="1:8" ht="24">
      <c r="A18" s="20" t="s">
        <v>11</v>
      </c>
      <c r="B18" s="40" t="s">
        <v>32</v>
      </c>
      <c r="C18" s="41" t="s">
        <v>33</v>
      </c>
      <c r="D18" s="23">
        <f>D19</f>
        <v>10</v>
      </c>
      <c r="E18" s="23"/>
      <c r="F18" s="23">
        <f>F19</f>
        <v>10</v>
      </c>
      <c r="G18" s="23">
        <f>G19</f>
        <v>4</v>
      </c>
      <c r="H18" s="23">
        <f>G18/F18*100</f>
        <v>40</v>
      </c>
    </row>
    <row r="19" spans="1:8" ht="36">
      <c r="A19" s="20" t="s">
        <v>34</v>
      </c>
      <c r="B19" s="40" t="s">
        <v>35</v>
      </c>
      <c r="C19" s="41" t="s">
        <v>36</v>
      </c>
      <c r="D19" s="23">
        <v>10</v>
      </c>
      <c r="E19" s="23"/>
      <c r="F19" s="23">
        <f>D19+E19</f>
        <v>10</v>
      </c>
      <c r="G19" s="23">
        <v>4</v>
      </c>
      <c r="H19" s="23">
        <f>G19/F19*100</f>
        <v>40</v>
      </c>
    </row>
    <row r="20" spans="1:8" ht="27.75" customHeight="1">
      <c r="A20" s="42" t="s">
        <v>11</v>
      </c>
      <c r="B20" s="43" t="s">
        <v>37</v>
      </c>
      <c r="C20" s="44" t="s">
        <v>38</v>
      </c>
      <c r="D20" s="19">
        <f>D21</f>
        <v>1</v>
      </c>
      <c r="E20" s="19"/>
      <c r="F20" s="19">
        <f>F21</f>
        <v>1</v>
      </c>
      <c r="G20" s="19"/>
      <c r="H20" s="19"/>
    </row>
    <row r="21" spans="1:8" ht="48">
      <c r="A21" s="30" t="s">
        <v>11</v>
      </c>
      <c r="B21" s="45" t="s">
        <v>39</v>
      </c>
      <c r="C21" s="46" t="s">
        <v>76</v>
      </c>
      <c r="D21" s="23">
        <f>D22</f>
        <v>1</v>
      </c>
      <c r="E21" s="23"/>
      <c r="F21" s="23">
        <f>F22</f>
        <v>1</v>
      </c>
      <c r="G21" s="23"/>
      <c r="H21" s="23"/>
    </row>
    <row r="22" spans="1:8" ht="48">
      <c r="A22" s="30" t="s">
        <v>40</v>
      </c>
      <c r="B22" s="47" t="s">
        <v>41</v>
      </c>
      <c r="C22" s="48" t="s">
        <v>77</v>
      </c>
      <c r="D22" s="23">
        <v>1</v>
      </c>
      <c r="E22" s="23"/>
      <c r="F22" s="23">
        <f>D22+E22</f>
        <v>1</v>
      </c>
      <c r="G22" s="23"/>
      <c r="H22" s="23"/>
    </row>
    <row r="23" spans="1:8" ht="13.5" hidden="1">
      <c r="A23" s="16" t="s">
        <v>11</v>
      </c>
      <c r="B23" s="49" t="s">
        <v>42</v>
      </c>
      <c r="C23" s="50" t="s">
        <v>43</v>
      </c>
      <c r="D23" s="19"/>
      <c r="E23" s="19"/>
      <c r="F23" s="19"/>
      <c r="G23" s="19"/>
      <c r="H23" s="19"/>
    </row>
    <row r="24" spans="1:8" ht="21.75" customHeight="1">
      <c r="A24" s="12" t="s">
        <v>11</v>
      </c>
      <c r="B24" s="13" t="s">
        <v>44</v>
      </c>
      <c r="C24" s="14" t="s">
        <v>45</v>
      </c>
      <c r="D24" s="51">
        <f>SUM(D25)</f>
        <v>5063</v>
      </c>
      <c r="E24" s="51">
        <f>SUM(E25)</f>
        <v>248</v>
      </c>
      <c r="F24" s="51">
        <f>SUM(F25)</f>
        <v>5311</v>
      </c>
      <c r="G24" s="51">
        <f>SUM(G25)+G37</f>
        <v>1168</v>
      </c>
      <c r="H24" s="15">
        <f aca="true" t="shared" si="0" ref="H24:H36">G24/F24*100</f>
        <v>21.992091884767465</v>
      </c>
    </row>
    <row r="25" spans="1:8" s="54" customFormat="1" ht="18" customHeight="1">
      <c r="A25" s="30" t="s">
        <v>11</v>
      </c>
      <c r="B25" s="31" t="s">
        <v>46</v>
      </c>
      <c r="C25" s="52" t="s">
        <v>47</v>
      </c>
      <c r="D25" s="53">
        <f>SUM(D26,D29,D32)+D34</f>
        <v>5063</v>
      </c>
      <c r="E25" s="53">
        <f>SUM(E26,E29,E32)+E34</f>
        <v>248</v>
      </c>
      <c r="F25" s="53">
        <f>SUM(F26,F29,F32)+F34</f>
        <v>5311</v>
      </c>
      <c r="G25" s="53">
        <f>SUM(G26,G29,G32)+G34</f>
        <v>1169</v>
      </c>
      <c r="H25" s="23">
        <f t="shared" si="0"/>
        <v>22.010920730559217</v>
      </c>
    </row>
    <row r="26" spans="1:8" s="54" customFormat="1" ht="16.5" customHeight="1">
      <c r="A26" s="55" t="s">
        <v>11</v>
      </c>
      <c r="B26" s="56" t="s">
        <v>48</v>
      </c>
      <c r="C26" s="57" t="s">
        <v>49</v>
      </c>
      <c r="D26" s="58">
        <f>SUM(D27)</f>
        <v>2135</v>
      </c>
      <c r="E26" s="58"/>
      <c r="F26" s="58">
        <f>SUM(F27)</f>
        <v>2135</v>
      </c>
      <c r="G26" s="58">
        <f>SUM(G27)</f>
        <v>535</v>
      </c>
      <c r="H26" s="19">
        <f t="shared" si="0"/>
        <v>25.05854800936768</v>
      </c>
    </row>
    <row r="27" spans="1:8" s="54" customFormat="1" ht="16.5" customHeight="1">
      <c r="A27" s="30" t="s">
        <v>11</v>
      </c>
      <c r="B27" s="59" t="s">
        <v>50</v>
      </c>
      <c r="C27" s="32" t="s">
        <v>51</v>
      </c>
      <c r="D27" s="60">
        <f>SUM(D28)</f>
        <v>2135</v>
      </c>
      <c r="E27" s="60"/>
      <c r="F27" s="60">
        <f>SUM(F28)</f>
        <v>2135</v>
      </c>
      <c r="G27" s="60">
        <f>SUM(G28)</f>
        <v>535</v>
      </c>
      <c r="H27" s="23">
        <f t="shared" si="0"/>
        <v>25.05854800936768</v>
      </c>
    </row>
    <row r="28" spans="1:8" s="54" customFormat="1" ht="13.5">
      <c r="A28" s="30" t="s">
        <v>34</v>
      </c>
      <c r="B28" s="24" t="s">
        <v>52</v>
      </c>
      <c r="C28" s="52" t="s">
        <v>53</v>
      </c>
      <c r="D28" s="60">
        <v>2135</v>
      </c>
      <c r="E28" s="60"/>
      <c r="F28" s="23">
        <f>D28+E28</f>
        <v>2135</v>
      </c>
      <c r="G28" s="60">
        <v>535</v>
      </c>
      <c r="H28" s="23">
        <f t="shared" si="0"/>
        <v>25.05854800936768</v>
      </c>
    </row>
    <row r="29" spans="1:8" s="54" customFormat="1" ht="24">
      <c r="A29" s="55" t="s">
        <v>11</v>
      </c>
      <c r="B29" s="61" t="s">
        <v>54</v>
      </c>
      <c r="C29" s="62" t="s">
        <v>55</v>
      </c>
      <c r="D29" s="58">
        <f aca="true" t="shared" si="1" ref="D29:G30">SUM(D30)</f>
        <v>2769</v>
      </c>
      <c r="E29" s="58">
        <f t="shared" si="1"/>
        <v>248</v>
      </c>
      <c r="F29" s="58">
        <f t="shared" si="1"/>
        <v>3017</v>
      </c>
      <c r="G29" s="58">
        <f t="shared" si="1"/>
        <v>554</v>
      </c>
      <c r="H29" s="19">
        <f t="shared" si="0"/>
        <v>18.362611866092145</v>
      </c>
    </row>
    <row r="30" spans="1:8" s="54" customFormat="1" ht="15" customHeight="1">
      <c r="A30" s="30" t="s">
        <v>11</v>
      </c>
      <c r="B30" s="24" t="s">
        <v>56</v>
      </c>
      <c r="C30" s="52" t="s">
        <v>57</v>
      </c>
      <c r="D30" s="60">
        <f t="shared" si="1"/>
        <v>2769</v>
      </c>
      <c r="E30" s="60">
        <f t="shared" si="1"/>
        <v>248</v>
      </c>
      <c r="F30" s="60">
        <f t="shared" si="1"/>
        <v>3017</v>
      </c>
      <c r="G30" s="60">
        <f t="shared" si="1"/>
        <v>554</v>
      </c>
      <c r="H30" s="23">
        <f t="shared" si="0"/>
        <v>18.362611866092145</v>
      </c>
    </row>
    <row r="31" spans="1:8" s="54" customFormat="1" ht="13.5">
      <c r="A31" s="30" t="s">
        <v>34</v>
      </c>
      <c r="B31" s="24" t="s">
        <v>58</v>
      </c>
      <c r="C31" s="52" t="s">
        <v>59</v>
      </c>
      <c r="D31" s="60">
        <v>2769</v>
      </c>
      <c r="E31" s="60">
        <v>248</v>
      </c>
      <c r="F31" s="23">
        <f>D31+E31</f>
        <v>3017</v>
      </c>
      <c r="G31" s="60">
        <v>554</v>
      </c>
      <c r="H31" s="23">
        <f t="shared" si="0"/>
        <v>18.362611866092145</v>
      </c>
    </row>
    <row r="32" spans="1:8" s="54" customFormat="1" ht="14.25" customHeight="1">
      <c r="A32" s="55" t="s">
        <v>11</v>
      </c>
      <c r="B32" s="63" t="s">
        <v>60</v>
      </c>
      <c r="C32" s="62" t="s">
        <v>61</v>
      </c>
      <c r="D32" s="58">
        <f>D33</f>
        <v>70</v>
      </c>
      <c r="E32" s="58"/>
      <c r="F32" s="58">
        <f>F33</f>
        <v>70</v>
      </c>
      <c r="G32" s="58">
        <f>G33</f>
        <v>35</v>
      </c>
      <c r="H32" s="19">
        <f t="shared" si="0"/>
        <v>50</v>
      </c>
    </row>
    <row r="33" spans="1:8" s="54" customFormat="1" ht="24">
      <c r="A33" s="30" t="s">
        <v>34</v>
      </c>
      <c r="B33" s="24" t="s">
        <v>62</v>
      </c>
      <c r="C33" s="52" t="s">
        <v>63</v>
      </c>
      <c r="D33" s="60">
        <v>70</v>
      </c>
      <c r="E33" s="60"/>
      <c r="F33" s="23">
        <f>D33+E33</f>
        <v>70</v>
      </c>
      <c r="G33" s="60">
        <v>35</v>
      </c>
      <c r="H33" s="23">
        <f t="shared" si="0"/>
        <v>50</v>
      </c>
    </row>
    <row r="34" spans="1:8" s="54" customFormat="1" ht="13.5">
      <c r="A34" s="55" t="s">
        <v>11</v>
      </c>
      <c r="B34" s="61" t="s">
        <v>64</v>
      </c>
      <c r="C34" s="64" t="s">
        <v>65</v>
      </c>
      <c r="D34" s="58">
        <f>D35</f>
        <v>89</v>
      </c>
      <c r="E34" s="58"/>
      <c r="F34" s="58">
        <f>F35</f>
        <v>89</v>
      </c>
      <c r="G34" s="58">
        <f>G35</f>
        <v>45</v>
      </c>
      <c r="H34" s="19">
        <f t="shared" si="0"/>
        <v>50.56179775280899</v>
      </c>
    </row>
    <row r="35" spans="1:8" s="54" customFormat="1" ht="13.5">
      <c r="A35" s="30" t="s">
        <v>11</v>
      </c>
      <c r="B35" s="24" t="s">
        <v>66</v>
      </c>
      <c r="C35" s="65" t="s">
        <v>67</v>
      </c>
      <c r="D35" s="60">
        <f>D36</f>
        <v>89</v>
      </c>
      <c r="E35" s="60"/>
      <c r="F35" s="60">
        <f>F36</f>
        <v>89</v>
      </c>
      <c r="G35" s="60">
        <f>G36</f>
        <v>45</v>
      </c>
      <c r="H35" s="23">
        <f t="shared" si="0"/>
        <v>50.56179775280899</v>
      </c>
    </row>
    <row r="36" spans="1:8" s="54" customFormat="1" ht="13.5">
      <c r="A36" s="30" t="s">
        <v>34</v>
      </c>
      <c r="B36" s="24" t="s">
        <v>68</v>
      </c>
      <c r="C36" s="65" t="s">
        <v>69</v>
      </c>
      <c r="D36" s="60">
        <v>89</v>
      </c>
      <c r="E36" s="60"/>
      <c r="F36" s="23">
        <f>D36+E36</f>
        <v>89</v>
      </c>
      <c r="G36" s="60">
        <v>45</v>
      </c>
      <c r="H36" s="23">
        <f t="shared" si="0"/>
        <v>50.56179775280899</v>
      </c>
    </row>
    <row r="37" spans="1:8" s="54" customFormat="1" ht="24">
      <c r="A37" s="55" t="s">
        <v>11</v>
      </c>
      <c r="B37" s="61" t="s">
        <v>70</v>
      </c>
      <c r="C37" s="64" t="s">
        <v>71</v>
      </c>
      <c r="D37" s="58"/>
      <c r="E37" s="58"/>
      <c r="F37" s="58"/>
      <c r="G37" s="58">
        <f>G38</f>
        <v>-1</v>
      </c>
      <c r="H37" s="19"/>
    </row>
    <row r="38" spans="1:8" s="54" customFormat="1" ht="24">
      <c r="A38" s="30" t="s">
        <v>34</v>
      </c>
      <c r="B38" s="24" t="s">
        <v>72</v>
      </c>
      <c r="C38" s="65" t="s">
        <v>73</v>
      </c>
      <c r="D38" s="60"/>
      <c r="E38" s="60"/>
      <c r="F38" s="60"/>
      <c r="G38" s="60">
        <v>-1</v>
      </c>
      <c r="H38" s="23"/>
    </row>
    <row r="39" spans="1:8" ht="21.75" customHeight="1">
      <c r="A39" s="66"/>
      <c r="B39" s="67"/>
      <c r="C39" s="67" t="s">
        <v>74</v>
      </c>
      <c r="D39" s="68">
        <f>D24+D8</f>
        <v>5242</v>
      </c>
      <c r="E39" s="68">
        <f>E24+E8</f>
        <v>248</v>
      </c>
      <c r="F39" s="68">
        <f>F24+F8</f>
        <v>5490</v>
      </c>
      <c r="G39" s="68">
        <f>G24+G8</f>
        <v>1212</v>
      </c>
      <c r="H39" s="69">
        <f>G39/F39*100</f>
        <v>22.07650273224044</v>
      </c>
    </row>
    <row r="40" spans="2:8" ht="11.25" customHeight="1">
      <c r="B40" s="70"/>
      <c r="C40" s="70"/>
      <c r="D40" s="70"/>
      <c r="E40" s="70"/>
      <c r="F40" s="70"/>
      <c r="G40" s="70"/>
      <c r="H40" s="70"/>
    </row>
    <row r="42" ht="14.25">
      <c r="C42" s="71"/>
    </row>
  </sheetData>
  <sheetProtection/>
  <mergeCells count="9">
    <mergeCell ref="D1:H1"/>
    <mergeCell ref="C6:C7"/>
    <mergeCell ref="D6:D7"/>
    <mergeCell ref="A6:B6"/>
    <mergeCell ref="A3:H3"/>
    <mergeCell ref="G6:G7"/>
    <mergeCell ref="H6:H7"/>
    <mergeCell ref="E6:E7"/>
    <mergeCell ref="F6:F7"/>
  </mergeCells>
  <printOptions/>
  <pageMargins left="0.53" right="0" top="0.3937007874015748" bottom="0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1" sqref="C40:C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Brusnihka One</cp:lastModifiedBy>
  <cp:lastPrinted>2013-07-01T05:22:41Z</cp:lastPrinted>
  <dcterms:created xsi:type="dcterms:W3CDTF">1996-10-08T23:32:33Z</dcterms:created>
  <dcterms:modified xsi:type="dcterms:W3CDTF">2013-07-03T07:26:50Z</dcterms:modified>
  <cp:category/>
  <cp:version/>
  <cp:contentType/>
  <cp:contentStatus/>
</cp:coreProperties>
</file>