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р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<sst xmlns="http://schemas.openxmlformats.org/spreadsheetml/2006/main" count="89" uniqueCount="89">
  <si>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Отчет об исполнении бюджета Брусничного сельского поселения
 по группам, подгруппам и статьям классификации доходов бюджета РФ
 за 9 месяцев 2014 года</t>
  </si>
  <si>
    <t>тыс. руб.</t>
  </si>
  <si>
    <t>Наименование платежей</t>
  </si>
  <si>
    <t>Код 
бюджетной классификации</t>
  </si>
  <si>
    <t>План на 2014 год</t>
  </si>
  <si>
    <t xml:space="preserve">Исполнение на 01.10.2014 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</si>
  <si>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</si>
  <si>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</si>
  <si>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</si>
  <si>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</si>
  <si>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</si>
  <si>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</si>
  <si>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</si>
  <si>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</si>
  <si>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</si>
  <si>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</si>
  <si>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</si>
  <si>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</si>
  <si>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</si>
  <si>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</si>
  <si>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</si>
  <si>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</si>
  <si>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</si>
  <si>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</si>
  <si>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</si>
  <si>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</si>
  <si>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</si>
  <si>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</si>
  <si>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</si>
  <si>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</si>
  <si>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</si>
  <si>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</si>
  <si>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</si>
  <si>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</si>
  <si>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</si>
  <si>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</si>
  <si>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</si>
  <si>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</si>
  <si>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</si>
  <si>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</si>
  <si>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</si>
  <si>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</si>
  <si>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</si>
  <si>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</si>
  <si>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</si>
  <si>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</si>
  <si>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</si>
  <si>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</si>
  <si>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</si>
  <si>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</si>
  <si>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</si>
  <si>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</si>
  <si>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</si>
  <si>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</si>
  <si>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</si>
  <si>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</si>
  <si>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</si>
  <si>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</si>
  <si>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</si>
  <si>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</si>
  <si>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</si>
  <si>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</si>
  <si>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</si>
  <si>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</si>
  <si>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</si>
  <si>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</si>
  <si>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</si>
  <si>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</si>
  <si>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</si>
  <si>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</si>
  <si>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</si>
  <si>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</si>
  <si>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</si>
  <si>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</si>
  <si>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</si>
  <si>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</si>
  <si>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</si>
  <si>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</si>
  <si>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</si>
  <si>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</si>
  <si>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</si>
  <si>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</si>
  <si>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</si>
  <si>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ИТОГО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</si>
  <si>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</si>
  <si>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</si>
  <si>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</si>
  <si>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</si>
  <si>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1 
к решению Думы
Брусничного сельского поселения
"О бюджете Брусничного сельского поселения на 2014 год и на 
плановый период 2015 и 2016 годов"
от  "26 " ноября  2014 г. №     48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</si>
</sst>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60" applyFont="1" applyAlignment="1" applyProtection="1">
      <alignment vertical="center"/>
      <protection hidden="1"/>
    </xf>
    <xf numFmtId="0" fontId="5" fillId="0" borderId="0" xfId="60" applyFont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60" applyFont="1" applyFill="1" applyAlignment="1" applyProtection="1">
      <alignment vertical="center"/>
      <protection hidden="1"/>
    </xf>
    <xf numFmtId="0" fontId="8" fillId="0" borderId="0" xfId="60" applyFont="1" applyAlignment="1">
      <alignment horizontal="right" vertical="center"/>
      <protection/>
    </xf>
    <xf numFmtId="0" fontId="9" fillId="0" borderId="0" xfId="60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2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9" fillId="33" borderId="11" xfId="60" applyNumberFormat="1" applyFont="1" applyFill="1" applyBorder="1" applyAlignment="1" applyProtection="1">
      <alignment horizontal="center" vertical="center" wrapText="1"/>
      <protection hidden="1"/>
    </xf>
    <xf numFmtId="4" fontId="12" fillId="33" borderId="11" xfId="60" applyNumberFormat="1" applyFont="1" applyFill="1" applyBorder="1" applyAlignment="1" applyProtection="1">
      <alignment horizontal="right" vertical="center" wrapText="1"/>
      <protection hidden="1"/>
    </xf>
    <xf numFmtId="3" fontId="12" fillId="33" borderId="12" xfId="60" applyNumberFormat="1" applyFont="1" applyFill="1" applyBorder="1" applyAlignment="1" applyProtection="1">
      <alignment horizontal="right" vertical="center" wrapText="1"/>
      <protection hidden="1"/>
    </xf>
    <xf numFmtId="0" fontId="9" fillId="34" borderId="13" xfId="60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4" xfId="60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60" applyNumberFormat="1" applyFont="1" applyFill="1" applyBorder="1" applyAlignment="1" applyProtection="1">
      <alignment horizontal="right" vertical="center" wrapText="1"/>
      <protection hidden="1"/>
    </xf>
    <xf numFmtId="3" fontId="9" fillId="34" borderId="15" xfId="60" applyNumberFormat="1" applyFont="1" applyFill="1" applyBorder="1" applyAlignment="1" applyProtection="1">
      <alignment horizontal="right" vertical="center" wrapText="1"/>
      <protection hidden="1"/>
    </xf>
    <xf numFmtId="0" fontId="9" fillId="0" borderId="13" xfId="60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4" xfId="60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60" applyNumberFormat="1" applyFont="1" applyFill="1" applyBorder="1" applyAlignment="1" applyProtection="1">
      <alignment horizontal="right" vertical="center" wrapText="1"/>
      <protection hidden="1"/>
    </xf>
    <xf numFmtId="3" fontId="9" fillId="0" borderId="15" xfId="60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Border="1" applyAlignment="1">
      <alignment horizontal="left" wrapText="1" indent="3"/>
    </xf>
    <xf numFmtId="49" fontId="14" fillId="0" borderId="14" xfId="0" applyNumberFormat="1" applyFont="1" applyBorder="1" applyAlignment="1">
      <alignment horizontal="center" vertical="center"/>
    </xf>
    <xf numFmtId="4" fontId="13" fillId="0" borderId="14" xfId="60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60" applyNumberFormat="1" applyFont="1" applyFill="1" applyBorder="1" applyAlignment="1" applyProtection="1">
      <alignment horizontal="right" vertical="center" wrapText="1"/>
      <protection hidden="1"/>
    </xf>
    <xf numFmtId="3" fontId="13" fillId="0" borderId="15" xfId="60" applyNumberFormat="1" applyFont="1" applyFill="1" applyBorder="1" applyAlignment="1" applyProtection="1">
      <alignment horizontal="right" vertical="center" wrapText="1"/>
      <protection hidden="1"/>
    </xf>
    <xf numFmtId="49" fontId="9" fillId="34" borderId="13" xfId="63" applyNumberFormat="1" applyFont="1" applyFill="1" applyBorder="1" applyAlignment="1">
      <alignment horizontal="left" vertical="center" wrapText="1" indent="1"/>
      <protection/>
    </xf>
    <xf numFmtId="49" fontId="9" fillId="34" borderId="14" xfId="63" applyNumberFormat="1" applyFont="1" applyFill="1" applyBorder="1" applyAlignment="1">
      <alignment horizontal="center" vertical="center" wrapText="1"/>
      <protection/>
    </xf>
    <xf numFmtId="207" fontId="9" fillId="0" borderId="13" xfId="0" applyNumberFormat="1" applyFont="1" applyBorder="1" applyAlignment="1">
      <alignment horizontal="left" vertical="center" wrapText="1" indent="2"/>
    </xf>
    <xf numFmtId="49" fontId="10" fillId="35" borderId="14" xfId="63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vertical="center" wrapText="1" indent="3"/>
    </xf>
    <xf numFmtId="49" fontId="14" fillId="0" borderId="14" xfId="63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Border="1" applyAlignment="1">
      <alignment horizontal="left" vertical="center" wrapText="1" indent="3"/>
    </xf>
    <xf numFmtId="0" fontId="9" fillId="34" borderId="13" xfId="56" applyNumberFormat="1" applyFont="1" applyFill="1" applyBorder="1" applyAlignment="1" applyProtection="1">
      <alignment horizontal="left" vertical="center" wrapText="1" indent="1"/>
      <protection hidden="1"/>
    </xf>
    <xf numFmtId="49" fontId="9" fillId="34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56" applyNumberFormat="1" applyFont="1" applyFill="1" applyBorder="1" applyAlignment="1">
      <alignment horizontal="right" vertical="center"/>
      <protection/>
    </xf>
    <xf numFmtId="0" fontId="9" fillId="0" borderId="13" xfId="56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5" borderId="14" xfId="56" applyNumberFormat="1" applyFont="1" applyFill="1" applyBorder="1" applyAlignment="1">
      <alignment horizontal="right" vertical="center"/>
      <protection/>
    </xf>
    <xf numFmtId="0" fontId="13" fillId="0" borderId="13" xfId="54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14" xfId="56" applyNumberFormat="1" applyFont="1" applyFill="1" applyBorder="1" applyAlignment="1" applyProtection="1">
      <alignment horizontal="center" vertical="center" wrapText="1"/>
      <protection hidden="1"/>
    </xf>
    <xf numFmtId="4" fontId="13" fillId="35" borderId="14" xfId="56" applyNumberFormat="1" applyFont="1" applyFill="1" applyBorder="1" applyAlignment="1">
      <alignment horizontal="right" vertical="center"/>
      <protection/>
    </xf>
    <xf numFmtId="4" fontId="13" fillId="35" borderId="16" xfId="56" applyNumberFormat="1" applyFont="1" applyFill="1" applyBorder="1" applyAlignment="1">
      <alignment horizontal="right" vertical="center"/>
      <protection/>
    </xf>
    <xf numFmtId="4" fontId="9" fillId="0" borderId="14" xfId="56" applyNumberFormat="1" applyFont="1" applyBorder="1" applyAlignment="1">
      <alignment horizontal="right" vertical="center"/>
      <protection/>
    </xf>
    <xf numFmtId="49" fontId="14" fillId="0" borderId="14" xfId="57" applyNumberFormat="1" applyFont="1" applyBorder="1" applyAlignment="1">
      <alignment horizontal="center" vertical="center"/>
      <protection/>
    </xf>
    <xf numFmtId="4" fontId="13" fillId="0" borderId="14" xfId="56" applyNumberFormat="1" applyFont="1" applyBorder="1" applyAlignment="1">
      <alignment horizontal="right" vertical="center"/>
      <protection/>
    </xf>
    <xf numFmtId="4" fontId="13" fillId="0" borderId="16" xfId="56" applyNumberFormat="1" applyFont="1" applyBorder="1" applyAlignment="1">
      <alignment horizontal="right" vertical="center"/>
      <protection/>
    </xf>
    <xf numFmtId="0" fontId="9" fillId="34" borderId="13" xfId="62" applyFont="1" applyFill="1" applyBorder="1" applyAlignment="1">
      <alignment horizontal="left" vertical="center" indent="1"/>
      <protection/>
    </xf>
    <xf numFmtId="49" fontId="9" fillId="34" borderId="14" xfId="62" applyNumberFormat="1" applyFont="1" applyFill="1" applyBorder="1" applyAlignment="1">
      <alignment horizontal="center" vertical="center"/>
      <protection/>
    </xf>
    <xf numFmtId="4" fontId="9" fillId="34" borderId="14" xfId="56" applyNumberFormat="1" applyFont="1" applyFill="1" applyBorder="1" applyAlignment="1" applyProtection="1">
      <alignment horizontal="right" vertical="center" wrapText="1"/>
      <protection hidden="1"/>
    </xf>
    <xf numFmtId="0" fontId="9" fillId="0" borderId="13" xfId="62" applyFont="1" applyBorder="1" applyAlignment="1">
      <alignment horizontal="left" vertical="center" wrapText="1" indent="2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" fontId="9" fillId="0" borderId="14" xfId="56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62" applyFont="1" applyBorder="1" applyAlignment="1">
      <alignment horizontal="left" vertical="center" wrapText="1" indent="3"/>
      <protection/>
    </xf>
    <xf numFmtId="49" fontId="14" fillId="0" borderId="14" xfId="62" applyNumberFormat="1" applyFont="1" applyBorder="1" applyAlignment="1">
      <alignment horizontal="center" vertical="center"/>
      <protection/>
    </xf>
    <xf numFmtId="0" fontId="9" fillId="34" borderId="13" xfId="59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4" xfId="59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4" xfId="59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Border="1" applyAlignment="1">
      <alignment horizontal="center" vertical="center" wrapText="1"/>
    </xf>
    <xf numFmtId="0" fontId="12" fillId="33" borderId="13" xfId="60" applyNumberFormat="1" applyFont="1" applyFill="1" applyBorder="1" applyAlignment="1" applyProtection="1">
      <alignment horizontal="left" vertical="center" wrapText="1"/>
      <protection hidden="1"/>
    </xf>
    <xf numFmtId="0" fontId="9" fillId="33" borderId="14" xfId="60" applyNumberFormat="1" applyFont="1" applyFill="1" applyBorder="1" applyAlignment="1" applyProtection="1">
      <alignment horizontal="center" vertical="center" wrapText="1"/>
      <protection hidden="1"/>
    </xf>
    <xf numFmtId="4" fontId="12" fillId="33" borderId="14" xfId="55" applyNumberFormat="1" applyFont="1" applyFill="1" applyBorder="1" applyAlignment="1">
      <alignment horizontal="right" vertical="center"/>
      <protection/>
    </xf>
    <xf numFmtId="0" fontId="8" fillId="34" borderId="13" xfId="0" applyFont="1" applyFill="1" applyBorder="1" applyAlignment="1">
      <alignment vertical="center" wrapText="1"/>
    </xf>
    <xf numFmtId="0" fontId="9" fillId="34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55" applyNumberFormat="1" applyFont="1" applyFill="1" applyBorder="1" applyAlignment="1">
      <alignment horizontal="right" vertical="center"/>
      <protection/>
    </xf>
    <xf numFmtId="0" fontId="11" fillId="0" borderId="0" xfId="56" applyFont="1" applyAlignment="1">
      <alignment vertical="center"/>
      <protection/>
    </xf>
    <xf numFmtId="1" fontId="10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>
      <alignment horizontal="left" vertical="center" wrapText="1" indent="3"/>
    </xf>
    <xf numFmtId="0" fontId="9" fillId="36" borderId="13" xfId="0" applyFont="1" applyFill="1" applyBorder="1" applyAlignment="1">
      <alignment horizontal="left" vertical="center" wrapText="1" indent="2"/>
    </xf>
    <xf numFmtId="49" fontId="10" fillId="36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 indent="3"/>
    </xf>
    <xf numFmtId="49" fontId="14" fillId="36" borderId="14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 indent="1"/>
    </xf>
    <xf numFmtId="49" fontId="9" fillId="34" borderId="1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2"/>
    </xf>
    <xf numFmtId="49" fontId="10" fillId="0" borderId="14" xfId="0" applyNumberFormat="1" applyFont="1" applyBorder="1" applyAlignment="1">
      <alignment horizontal="center" vertical="center"/>
    </xf>
    <xf numFmtId="49" fontId="9" fillId="34" borderId="14" xfId="59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>
      <alignment horizontal="left" vertical="center" wrapText="1" indent="2"/>
    </xf>
    <xf numFmtId="4" fontId="9" fillId="0" borderId="14" xfId="56" applyNumberFormat="1" applyFont="1" applyFill="1" applyBorder="1" applyAlignment="1">
      <alignment horizontal="right" vertical="center"/>
      <protection/>
    </xf>
    <xf numFmtId="49" fontId="9" fillId="34" borderId="13" xfId="0" applyNumberFormat="1" applyFont="1" applyFill="1" applyBorder="1" applyAlignment="1">
      <alignment horizontal="left" vertical="center" wrapText="1" indent="1"/>
    </xf>
    <xf numFmtId="49" fontId="9" fillId="0" borderId="13" xfId="0" applyNumberFormat="1" applyFont="1" applyBorder="1" applyAlignment="1">
      <alignment horizontal="left" vertical="center" wrapText="1" indent="2"/>
    </xf>
    <xf numFmtId="0" fontId="8" fillId="37" borderId="13" xfId="0" applyFont="1" applyFill="1" applyBorder="1" applyAlignment="1">
      <alignment horizontal="left" vertical="center" wrapText="1"/>
    </xf>
    <xf numFmtId="208" fontId="9" fillId="37" borderId="14" xfId="0" applyNumberFormat="1" applyFont="1" applyFill="1" applyBorder="1" applyAlignment="1">
      <alignment horizontal="center" vertical="center" wrapText="1"/>
    </xf>
    <xf numFmtId="4" fontId="9" fillId="34" borderId="17" xfId="56" applyNumberFormat="1" applyFont="1" applyFill="1" applyBorder="1" applyAlignment="1">
      <alignment horizontal="right" vertical="center"/>
      <protection/>
    </xf>
    <xf numFmtId="0" fontId="10" fillId="36" borderId="13" xfId="0" applyFont="1" applyFill="1" applyBorder="1" applyAlignment="1">
      <alignment horizontal="left" vertical="center" wrapText="1" indent="2"/>
    </xf>
    <xf numFmtId="208" fontId="10" fillId="36" borderId="14" xfId="0" applyNumberFormat="1" applyFont="1" applyFill="1" applyBorder="1" applyAlignment="1">
      <alignment horizontal="center" vertical="center" wrapText="1"/>
    </xf>
    <xf numFmtId="4" fontId="9" fillId="0" borderId="17" xfId="56" applyNumberFormat="1" applyFont="1" applyBorder="1" applyAlignment="1">
      <alignment horizontal="right" vertical="center"/>
      <protection/>
    </xf>
    <xf numFmtId="208" fontId="14" fillId="36" borderId="14" xfId="0" applyNumberFormat="1" applyFont="1" applyFill="1" applyBorder="1" applyAlignment="1">
      <alignment horizontal="center" vertical="center" wrapText="1"/>
    </xf>
    <xf numFmtId="4" fontId="13" fillId="0" borderId="18" xfId="56" applyNumberFormat="1" applyFont="1" applyBorder="1" applyAlignment="1">
      <alignment horizontal="right" vertical="center"/>
      <protection/>
    </xf>
    <xf numFmtId="4" fontId="13" fillId="0" borderId="17" xfId="56" applyNumberFormat="1" applyFont="1" applyBorder="1" applyAlignment="1">
      <alignment horizontal="right" vertical="center"/>
      <protection/>
    </xf>
    <xf numFmtId="0" fontId="12" fillId="33" borderId="19" xfId="60" applyNumberFormat="1" applyFont="1" applyFill="1" applyBorder="1" applyAlignment="1" applyProtection="1">
      <alignment vertical="center"/>
      <protection hidden="1"/>
    </xf>
    <xf numFmtId="0" fontId="12" fillId="33" borderId="20" xfId="60" applyNumberFormat="1" applyFont="1" applyFill="1" applyBorder="1" applyAlignment="1" applyProtection="1">
      <alignment vertical="center"/>
      <protection hidden="1"/>
    </xf>
    <xf numFmtId="4" fontId="12" fillId="33" borderId="20" xfId="60" applyNumberFormat="1" applyFont="1" applyFill="1" applyBorder="1" applyAlignment="1" applyProtection="1">
      <alignment horizontal="right" vertical="center"/>
      <protection hidden="1"/>
    </xf>
    <xf numFmtId="3" fontId="12" fillId="33" borderId="21" xfId="60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60" applyFont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4" fillId="0" borderId="0" xfId="60" applyFont="1" applyAlignment="1" applyProtection="1">
      <alignment horizontal="center" vertical="center" wrapText="1"/>
      <protection hidden="1"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25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61" applyFont="1" applyBorder="1" applyAlignment="1">
      <alignment horizontal="center" vertical="center" wrapText="1"/>
      <protection/>
    </xf>
    <xf numFmtId="0" fontId="10" fillId="0" borderId="27" xfId="61" applyFont="1" applyBorder="1" applyAlignment="1">
      <alignment horizontal="center" vertical="center" wrapText="1"/>
      <protection/>
    </xf>
    <xf numFmtId="0" fontId="10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0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Tmp4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82.8515625" style="2" customWidth="1"/>
    <col min="2" max="2" width="21.140625" style="2" customWidth="1"/>
    <col min="3" max="4" width="11.7109375" style="2" customWidth="1"/>
    <col min="5" max="5" width="9.8515625" style="2" customWidth="1"/>
    <col min="6" max="224" width="9.140625" style="2" customWidth="1"/>
    <col min="225" max="16384" width="9.140625" style="2" customWidth="1"/>
  </cols>
  <sheetData>
    <row r="1" spans="1:5" ht="84.75" customHeight="1">
      <c r="A1" s="1"/>
      <c r="C1" s="98" t="s">
        <v>88</v>
      </c>
      <c r="D1" s="98"/>
      <c r="E1" s="98"/>
    </row>
    <row r="2" spans="1:20" ht="61.5" customHeight="1">
      <c r="A2" s="109" t="s">
        <v>0</v>
      </c>
      <c r="B2" s="109"/>
      <c r="C2" s="109"/>
      <c r="D2" s="109"/>
      <c r="E2" s="1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5" customHeight="1" hidden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5" ht="11.25" customHeight="1" thickBot="1">
      <c r="A4" s="5"/>
      <c r="B4" s="5"/>
      <c r="D4" s="6"/>
      <c r="E4" s="7" t="s">
        <v>1</v>
      </c>
    </row>
    <row r="5" spans="1:5" s="8" customFormat="1" ht="15.75" customHeight="1">
      <c r="A5" s="103" t="s">
        <v>2</v>
      </c>
      <c r="B5" s="107" t="s">
        <v>3</v>
      </c>
      <c r="C5" s="105" t="s">
        <v>4</v>
      </c>
      <c r="D5" s="99" t="s">
        <v>5</v>
      </c>
      <c r="E5" s="101" t="s">
        <v>6</v>
      </c>
    </row>
    <row r="6" spans="1:5" s="8" customFormat="1" ht="22.5" customHeight="1" thickBot="1">
      <c r="A6" s="104"/>
      <c r="B6" s="108"/>
      <c r="C6" s="106"/>
      <c r="D6" s="100"/>
      <c r="E6" s="102"/>
    </row>
    <row r="7" spans="1:5" ht="18" customHeight="1">
      <c r="A7" s="9" t="s">
        <v>7</v>
      </c>
      <c r="B7" s="10" t="s">
        <v>8</v>
      </c>
      <c r="C7" s="11">
        <f>C8+C17+C22+C25+C11</f>
        <v>458.4</v>
      </c>
      <c r="D7" s="11">
        <f>D8+D17+D22+D25+D11</f>
        <v>299.90000000000003</v>
      </c>
      <c r="E7" s="12">
        <f aca="true" t="shared" si="0" ref="E7:E17">D7/C7*100</f>
        <v>65.42321116928449</v>
      </c>
    </row>
    <row r="8" spans="1:5" s="8" customFormat="1" ht="13.5" customHeight="1">
      <c r="A8" s="13" t="s">
        <v>9</v>
      </c>
      <c r="B8" s="14" t="s">
        <v>10</v>
      </c>
      <c r="C8" s="15">
        <f>C9</f>
        <v>211</v>
      </c>
      <c r="D8" s="15">
        <f>D9</f>
        <v>164.3</v>
      </c>
      <c r="E8" s="16">
        <f t="shared" si="0"/>
        <v>77.86729857819907</v>
      </c>
    </row>
    <row r="9" spans="1:5" s="8" customFormat="1" ht="16.5" customHeight="1">
      <c r="A9" s="17" t="s">
        <v>11</v>
      </c>
      <c r="B9" s="18" t="s">
        <v>12</v>
      </c>
      <c r="C9" s="19">
        <f>C10</f>
        <v>211</v>
      </c>
      <c r="D9" s="19">
        <f>D10</f>
        <v>164.3</v>
      </c>
      <c r="E9" s="20">
        <f t="shared" si="0"/>
        <v>77.86729857819907</v>
      </c>
    </row>
    <row r="10" spans="1:5" s="8" customFormat="1" ht="38.25">
      <c r="A10" s="21" t="s">
        <v>84</v>
      </c>
      <c r="B10" s="22" t="s">
        <v>13</v>
      </c>
      <c r="C10" s="23">
        <v>211</v>
      </c>
      <c r="D10" s="24">
        <v>164.3</v>
      </c>
      <c r="E10" s="25">
        <f t="shared" si="0"/>
        <v>77.86729857819907</v>
      </c>
    </row>
    <row r="11" spans="1:5" s="8" customFormat="1" ht="25.5">
      <c r="A11" s="26" t="s">
        <v>14</v>
      </c>
      <c r="B11" s="27" t="s">
        <v>15</v>
      </c>
      <c r="C11" s="15">
        <f>C12</f>
        <v>234.4</v>
      </c>
      <c r="D11" s="15">
        <f>D12</f>
        <v>130.2</v>
      </c>
      <c r="E11" s="16">
        <f t="shared" si="0"/>
        <v>55.54607508532423</v>
      </c>
    </row>
    <row r="12" spans="1:5" s="8" customFormat="1" ht="25.5">
      <c r="A12" s="28" t="s">
        <v>16</v>
      </c>
      <c r="B12" s="29" t="s">
        <v>17</v>
      </c>
      <c r="C12" s="19">
        <f>C13+C14+C15+C16</f>
        <v>234.4</v>
      </c>
      <c r="D12" s="19">
        <f>D13+D14+D15+D16</f>
        <v>130.2</v>
      </c>
      <c r="E12" s="20">
        <f t="shared" si="0"/>
        <v>55.54607508532423</v>
      </c>
    </row>
    <row r="13" spans="1:5" s="8" customFormat="1" ht="38.25">
      <c r="A13" s="30" t="s">
        <v>18</v>
      </c>
      <c r="B13" s="31" t="s">
        <v>19</v>
      </c>
      <c r="C13" s="23">
        <v>85.8</v>
      </c>
      <c r="D13" s="24">
        <v>49.4</v>
      </c>
      <c r="E13" s="25">
        <f t="shared" si="0"/>
        <v>57.57575757575758</v>
      </c>
    </row>
    <row r="14" spans="1:5" s="8" customFormat="1" ht="51">
      <c r="A14" s="32" t="s">
        <v>85</v>
      </c>
      <c r="B14" s="31" t="s">
        <v>20</v>
      </c>
      <c r="C14" s="23">
        <v>1.8</v>
      </c>
      <c r="D14" s="24">
        <v>1</v>
      </c>
      <c r="E14" s="25">
        <f t="shared" si="0"/>
        <v>55.55555555555556</v>
      </c>
    </row>
    <row r="15" spans="1:5" s="8" customFormat="1" ht="38.25">
      <c r="A15" s="30" t="s">
        <v>21</v>
      </c>
      <c r="B15" s="31" t="s">
        <v>22</v>
      </c>
      <c r="C15" s="23">
        <v>138.9</v>
      </c>
      <c r="D15" s="24">
        <v>81.2</v>
      </c>
      <c r="E15" s="25">
        <f t="shared" si="0"/>
        <v>58.459323254139676</v>
      </c>
    </row>
    <row r="16" spans="1:5" s="8" customFormat="1" ht="38.25">
      <c r="A16" s="30" t="s">
        <v>23</v>
      </c>
      <c r="B16" s="31" t="s">
        <v>24</v>
      </c>
      <c r="C16" s="23">
        <v>7.9</v>
      </c>
      <c r="D16" s="24">
        <v>-1.4</v>
      </c>
      <c r="E16" s="25">
        <f t="shared" si="0"/>
        <v>-17.72151898734177</v>
      </c>
    </row>
    <row r="17" spans="1:5" s="8" customFormat="1" ht="19.5" customHeight="1">
      <c r="A17" s="33" t="s">
        <v>25</v>
      </c>
      <c r="B17" s="34" t="s">
        <v>26</v>
      </c>
      <c r="C17" s="35">
        <f>C18+C20</f>
        <v>2</v>
      </c>
      <c r="D17" s="35">
        <f>D18+D20</f>
        <v>1.8</v>
      </c>
      <c r="E17" s="16">
        <f t="shared" si="0"/>
        <v>90</v>
      </c>
    </row>
    <row r="18" spans="1:5" s="8" customFormat="1" ht="13.5">
      <c r="A18" s="36" t="s">
        <v>27</v>
      </c>
      <c r="B18" s="37" t="s">
        <v>28</v>
      </c>
      <c r="C18" s="38">
        <f>C19</f>
        <v>1</v>
      </c>
      <c r="D18" s="38"/>
      <c r="E18" s="20"/>
    </row>
    <row r="19" spans="1:5" s="8" customFormat="1" ht="27" customHeight="1">
      <c r="A19" s="39" t="s">
        <v>29</v>
      </c>
      <c r="B19" s="40" t="s">
        <v>30</v>
      </c>
      <c r="C19" s="41">
        <v>1</v>
      </c>
      <c r="D19" s="42"/>
      <c r="E19" s="25"/>
    </row>
    <row r="20" spans="1:5" s="8" customFormat="1" ht="13.5">
      <c r="A20" s="36" t="s">
        <v>31</v>
      </c>
      <c r="B20" s="37" t="s">
        <v>32</v>
      </c>
      <c r="C20" s="43">
        <f>C21</f>
        <v>1</v>
      </c>
      <c r="D20" s="43">
        <f>D21</f>
        <v>1.8</v>
      </c>
      <c r="E20" s="20">
        <f aca="true" t="shared" si="1" ref="E20:E40">D20/C20*100</f>
        <v>180</v>
      </c>
    </row>
    <row r="21" spans="1:5" s="8" customFormat="1" ht="38.25">
      <c r="A21" s="21" t="s">
        <v>33</v>
      </c>
      <c r="B21" s="44" t="s">
        <v>34</v>
      </c>
      <c r="C21" s="45">
        <v>1</v>
      </c>
      <c r="D21" s="46">
        <v>1.8</v>
      </c>
      <c r="E21" s="25">
        <f t="shared" si="1"/>
        <v>180</v>
      </c>
    </row>
    <row r="22" spans="1:5" s="8" customFormat="1" ht="13.5">
      <c r="A22" s="47" t="s">
        <v>35</v>
      </c>
      <c r="B22" s="48" t="s">
        <v>36</v>
      </c>
      <c r="C22" s="49">
        <f>C23</f>
        <v>10</v>
      </c>
      <c r="D22" s="49">
        <f>D23</f>
        <v>3.3</v>
      </c>
      <c r="E22" s="16">
        <f t="shared" si="1"/>
        <v>32.99999999999999</v>
      </c>
    </row>
    <row r="23" spans="1:5" s="8" customFormat="1" ht="25.5">
      <c r="A23" s="50" t="s">
        <v>37</v>
      </c>
      <c r="B23" s="51" t="s">
        <v>38</v>
      </c>
      <c r="C23" s="52">
        <f>C24</f>
        <v>10</v>
      </c>
      <c r="D23" s="52">
        <f>D24</f>
        <v>3.3</v>
      </c>
      <c r="E23" s="20">
        <f t="shared" si="1"/>
        <v>32.99999999999999</v>
      </c>
    </row>
    <row r="24" spans="1:5" s="8" customFormat="1" ht="41.25" customHeight="1">
      <c r="A24" s="53" t="s">
        <v>39</v>
      </c>
      <c r="B24" s="54" t="s">
        <v>40</v>
      </c>
      <c r="C24" s="45">
        <v>10</v>
      </c>
      <c r="D24" s="46">
        <v>3.3</v>
      </c>
      <c r="E24" s="25">
        <f t="shared" si="1"/>
        <v>32.99999999999999</v>
      </c>
    </row>
    <row r="25" spans="1:5" s="8" customFormat="1" ht="25.5">
      <c r="A25" s="55" t="s">
        <v>41</v>
      </c>
      <c r="B25" s="56" t="s">
        <v>42</v>
      </c>
      <c r="C25" s="35">
        <f>C26</f>
        <v>1</v>
      </c>
      <c r="D25" s="35">
        <f>D26</f>
        <v>0.3</v>
      </c>
      <c r="E25" s="16">
        <f t="shared" si="1"/>
        <v>30</v>
      </c>
    </row>
    <row r="26" spans="1:5" s="8" customFormat="1" ht="51">
      <c r="A26" s="57" t="s">
        <v>86</v>
      </c>
      <c r="B26" s="58" t="s">
        <v>43</v>
      </c>
      <c r="C26" s="43">
        <f>C27</f>
        <v>1</v>
      </c>
      <c r="D26" s="43">
        <f>D27</f>
        <v>0.3</v>
      </c>
      <c r="E26" s="20">
        <f t="shared" si="1"/>
        <v>30</v>
      </c>
    </row>
    <row r="27" spans="1:5" s="8" customFormat="1" ht="51">
      <c r="A27" s="32" t="s">
        <v>87</v>
      </c>
      <c r="B27" s="59" t="s">
        <v>44</v>
      </c>
      <c r="C27" s="45">
        <v>1</v>
      </c>
      <c r="D27" s="46">
        <v>0.3</v>
      </c>
      <c r="E27" s="25">
        <f t="shared" si="1"/>
        <v>30</v>
      </c>
    </row>
    <row r="28" spans="1:5" ht="15" customHeight="1">
      <c r="A28" s="60" t="s">
        <v>45</v>
      </c>
      <c r="B28" s="61" t="s">
        <v>46</v>
      </c>
      <c r="C28" s="62">
        <f>SUM(C29)</f>
        <v>5727</v>
      </c>
      <c r="D28" s="62">
        <f>SUM(D29)+D44</f>
        <v>4387.8</v>
      </c>
      <c r="E28" s="12">
        <f t="shared" si="1"/>
        <v>76.61602933473023</v>
      </c>
    </row>
    <row r="29" spans="1:5" s="66" customFormat="1" ht="30.75" customHeight="1">
      <c r="A29" s="63" t="s">
        <v>47</v>
      </c>
      <c r="B29" s="64" t="s">
        <v>48</v>
      </c>
      <c r="C29" s="65">
        <f>SUM(C30,C35,C38)+C41+C44</f>
        <v>5727</v>
      </c>
      <c r="D29" s="65">
        <f>SUM(D30,D35,D38)+D41</f>
        <v>4386.8</v>
      </c>
      <c r="E29" s="16">
        <f t="shared" si="1"/>
        <v>76.59856818578663</v>
      </c>
    </row>
    <row r="30" spans="1:5" s="66" customFormat="1" ht="14.25" customHeight="1">
      <c r="A30" s="33" t="s">
        <v>49</v>
      </c>
      <c r="B30" s="64" t="s">
        <v>50</v>
      </c>
      <c r="C30" s="35">
        <f>SUM(C31)+C33</f>
        <v>2348.8</v>
      </c>
      <c r="D30" s="35">
        <f>SUM(D31)+D33</f>
        <v>1805.2</v>
      </c>
      <c r="E30" s="16">
        <f t="shared" si="1"/>
        <v>76.85626702997274</v>
      </c>
    </row>
    <row r="31" spans="1:5" s="66" customFormat="1" ht="13.5">
      <c r="A31" s="36" t="s">
        <v>51</v>
      </c>
      <c r="B31" s="67" t="s">
        <v>52</v>
      </c>
      <c r="C31" s="43">
        <f>SUM(C32)</f>
        <v>2118.4</v>
      </c>
      <c r="D31" s="43">
        <f>SUM(D32)</f>
        <v>1661.2</v>
      </c>
      <c r="E31" s="20">
        <f t="shared" si="1"/>
        <v>78.41767371601208</v>
      </c>
    </row>
    <row r="32" spans="1:5" s="66" customFormat="1" ht="13.5">
      <c r="A32" s="68" t="s">
        <v>53</v>
      </c>
      <c r="B32" s="22" t="s">
        <v>54</v>
      </c>
      <c r="C32" s="45">
        <v>2118.4</v>
      </c>
      <c r="D32" s="46">
        <v>1661.2</v>
      </c>
      <c r="E32" s="25">
        <f t="shared" si="1"/>
        <v>78.41767371601208</v>
      </c>
    </row>
    <row r="33" spans="1:5" s="66" customFormat="1" ht="13.5">
      <c r="A33" s="69" t="s">
        <v>55</v>
      </c>
      <c r="B33" s="70" t="s">
        <v>56</v>
      </c>
      <c r="C33" s="43">
        <f>C34</f>
        <v>230.4</v>
      </c>
      <c r="D33" s="43">
        <f>D34</f>
        <v>144</v>
      </c>
      <c r="E33" s="20">
        <f t="shared" si="1"/>
        <v>62.5</v>
      </c>
    </row>
    <row r="34" spans="1:5" s="66" customFormat="1" ht="15.75" customHeight="1">
      <c r="A34" s="71" t="s">
        <v>57</v>
      </c>
      <c r="B34" s="72" t="s">
        <v>58</v>
      </c>
      <c r="C34" s="45">
        <v>230.4</v>
      </c>
      <c r="D34" s="46">
        <v>144</v>
      </c>
      <c r="E34" s="25">
        <f t="shared" si="1"/>
        <v>62.5</v>
      </c>
    </row>
    <row r="35" spans="1:5" s="66" customFormat="1" ht="25.5">
      <c r="A35" s="73" t="s">
        <v>59</v>
      </c>
      <c r="B35" s="74" t="s">
        <v>60</v>
      </c>
      <c r="C35" s="35">
        <f>SUM(C36)</f>
        <v>3301.6</v>
      </c>
      <c r="D35" s="35">
        <f>SUM(D36)</f>
        <v>2505</v>
      </c>
      <c r="E35" s="16">
        <f t="shared" si="1"/>
        <v>75.87230433729101</v>
      </c>
    </row>
    <row r="36" spans="1:5" s="66" customFormat="1" ht="13.5">
      <c r="A36" s="75" t="s">
        <v>61</v>
      </c>
      <c r="B36" s="76" t="s">
        <v>62</v>
      </c>
      <c r="C36" s="43">
        <f>SUM(C37)</f>
        <v>3301.6</v>
      </c>
      <c r="D36" s="43">
        <f>SUM(D37)</f>
        <v>2505</v>
      </c>
      <c r="E36" s="25">
        <f t="shared" si="1"/>
        <v>75.87230433729101</v>
      </c>
    </row>
    <row r="37" spans="1:5" s="66" customFormat="1" ht="13.5">
      <c r="A37" s="68" t="s">
        <v>63</v>
      </c>
      <c r="B37" s="22" t="s">
        <v>64</v>
      </c>
      <c r="C37" s="45">
        <v>3301.6</v>
      </c>
      <c r="D37" s="46">
        <v>2505</v>
      </c>
      <c r="E37" s="25">
        <f t="shared" si="1"/>
        <v>75.87230433729101</v>
      </c>
    </row>
    <row r="38" spans="1:5" s="66" customFormat="1" ht="16.5" customHeight="1">
      <c r="A38" s="73" t="s">
        <v>65</v>
      </c>
      <c r="B38" s="77" t="s">
        <v>66</v>
      </c>
      <c r="C38" s="35">
        <f>SUM(C39)</f>
        <v>76.6</v>
      </c>
      <c r="D38" s="35">
        <f>SUM(D39)</f>
        <v>76.6</v>
      </c>
      <c r="E38" s="16">
        <f t="shared" si="1"/>
        <v>100</v>
      </c>
    </row>
    <row r="39" spans="1:5" s="66" customFormat="1" ht="25.5">
      <c r="A39" s="78" t="s">
        <v>67</v>
      </c>
      <c r="B39" s="76" t="s">
        <v>68</v>
      </c>
      <c r="C39" s="79">
        <f>SUM(C40)</f>
        <v>76.6</v>
      </c>
      <c r="D39" s="79">
        <f>SUM(D40)</f>
        <v>76.6</v>
      </c>
      <c r="E39" s="25">
        <f t="shared" si="1"/>
        <v>100</v>
      </c>
    </row>
    <row r="40" spans="1:5" s="66" customFormat="1" ht="25.5">
      <c r="A40" s="68" t="s">
        <v>69</v>
      </c>
      <c r="B40" s="22" t="s">
        <v>70</v>
      </c>
      <c r="C40" s="45">
        <v>76.6</v>
      </c>
      <c r="D40" s="46">
        <v>76.6</v>
      </c>
      <c r="E40" s="25">
        <f t="shared" si="1"/>
        <v>100</v>
      </c>
    </row>
    <row r="41" spans="1:5" s="66" customFormat="1" ht="13.5" customHeight="1">
      <c r="A41" s="80" t="s">
        <v>71</v>
      </c>
      <c r="B41" s="74" t="s">
        <v>72</v>
      </c>
      <c r="C41" s="35">
        <f>C42</f>
        <v>0</v>
      </c>
      <c r="D41" s="35">
        <f>D42</f>
        <v>0</v>
      </c>
      <c r="E41" s="35">
        <f>E42</f>
        <v>0</v>
      </c>
    </row>
    <row r="42" spans="1:5" s="66" customFormat="1" ht="13.5" customHeight="1">
      <c r="A42" s="81" t="s">
        <v>73</v>
      </c>
      <c r="B42" s="76" t="s">
        <v>74</v>
      </c>
      <c r="C42" s="43">
        <f>C43</f>
        <v>0</v>
      </c>
      <c r="D42" s="43">
        <f>D43</f>
        <v>0</v>
      </c>
      <c r="E42" s="25">
        <v>0</v>
      </c>
    </row>
    <row r="43" spans="1:5" s="66" customFormat="1" ht="13.5" customHeight="1">
      <c r="A43" s="30" t="s">
        <v>75</v>
      </c>
      <c r="B43" s="22" t="s">
        <v>76</v>
      </c>
      <c r="C43" s="45">
        <v>0</v>
      </c>
      <c r="D43" s="46">
        <v>0</v>
      </c>
      <c r="E43" s="25">
        <v>0</v>
      </c>
    </row>
    <row r="44" spans="1:5" s="66" customFormat="1" ht="71.25">
      <c r="A44" s="82" t="s">
        <v>77</v>
      </c>
      <c r="B44" s="83" t="s">
        <v>78</v>
      </c>
      <c r="C44" s="84">
        <f>C45</f>
        <v>0</v>
      </c>
      <c r="D44" s="84">
        <f>D45</f>
        <v>1</v>
      </c>
      <c r="E44" s="84">
        <f>E45</f>
        <v>0</v>
      </c>
    </row>
    <row r="45" spans="1:5" s="66" customFormat="1" ht="36">
      <c r="A45" s="85" t="s">
        <v>79</v>
      </c>
      <c r="B45" s="86" t="s">
        <v>80</v>
      </c>
      <c r="C45" s="87">
        <f>C46</f>
        <v>0</v>
      </c>
      <c r="D45" s="87">
        <f>D46</f>
        <v>1</v>
      </c>
      <c r="E45" s="25">
        <v>0</v>
      </c>
    </row>
    <row r="46" spans="1:5" s="66" customFormat="1" ht="25.5">
      <c r="A46" s="71" t="s">
        <v>81</v>
      </c>
      <c r="B46" s="88" t="s">
        <v>82</v>
      </c>
      <c r="C46" s="89">
        <v>0</v>
      </c>
      <c r="D46" s="90">
        <v>1</v>
      </c>
      <c r="E46" s="25">
        <v>0</v>
      </c>
    </row>
    <row r="47" spans="1:5" s="95" customFormat="1" ht="15.75" customHeight="1" thickBot="1">
      <c r="A47" s="91" t="s">
        <v>83</v>
      </c>
      <c r="B47" s="92"/>
      <c r="C47" s="93">
        <f>C28+C7</f>
        <v>6185.4</v>
      </c>
      <c r="D47" s="93">
        <f>D28+D7</f>
        <v>4687.7</v>
      </c>
      <c r="E47" s="94">
        <f>D47/C47*100</f>
        <v>75.78652956963171</v>
      </c>
    </row>
    <row r="48" spans="1:5" ht="11.25" customHeight="1">
      <c r="A48" s="5"/>
      <c r="B48" s="5"/>
      <c r="C48" s="5"/>
      <c r="D48" s="5"/>
      <c r="E48" s="5"/>
    </row>
    <row r="49" spans="1:5" ht="13.5">
      <c r="A49" s="96"/>
      <c r="B49" s="96"/>
      <c r="C49" s="96"/>
      <c r="D49" s="96"/>
      <c r="E49" s="96"/>
    </row>
    <row r="50" spans="1:5" ht="13.5">
      <c r="A50" s="97"/>
      <c r="B50" s="97"/>
      <c r="C50" s="96"/>
      <c r="D50" s="96"/>
      <c r="E50" s="96"/>
    </row>
    <row r="51" spans="1:5" ht="13.5">
      <c r="A51" s="96"/>
      <c r="B51" s="96"/>
      <c r="C51" s="96"/>
      <c r="D51" s="96"/>
      <c r="E51" s="96"/>
    </row>
    <row r="52" spans="1:5" ht="13.5">
      <c r="A52" s="96"/>
      <c r="B52" s="96"/>
      <c r="C52" s="96"/>
      <c r="D52" s="96"/>
      <c r="E52" s="96"/>
    </row>
    <row r="53" spans="1:5" ht="13.5">
      <c r="A53" s="96"/>
      <c r="B53" s="96"/>
      <c r="C53" s="96"/>
      <c r="D53" s="96"/>
      <c r="E53" s="96"/>
    </row>
    <row r="54" spans="1:5" ht="13.5">
      <c r="A54" s="96"/>
      <c r="B54" s="96"/>
      <c r="C54" s="96"/>
      <c r="D54" s="96"/>
      <c r="E54" s="96"/>
    </row>
    <row r="55" spans="1:5" ht="13.5">
      <c r="A55" s="96"/>
      <c r="B55" s="96"/>
      <c r="C55" s="96"/>
      <c r="D55" s="96"/>
      <c r="E55" s="96"/>
    </row>
    <row r="56" spans="1:5" ht="13.5">
      <c r="A56" s="96"/>
      <c r="B56" s="96"/>
      <c r="C56" s="96"/>
      <c r="D56" s="96"/>
      <c r="E56" s="96"/>
    </row>
    <row r="57" spans="1:5" ht="13.5">
      <c r="A57" s="96"/>
      <c r="B57" s="96"/>
      <c r="C57" s="96"/>
      <c r="D57" s="96"/>
      <c r="E57" s="96"/>
    </row>
    <row r="58" spans="1:5" ht="13.5">
      <c r="A58" s="96"/>
      <c r="B58" s="96"/>
      <c r="C58" s="96"/>
      <c r="D58" s="96"/>
      <c r="E58" s="96"/>
    </row>
    <row r="59" spans="1:5" ht="13.5">
      <c r="A59" s="96"/>
      <c r="B59" s="96"/>
      <c r="C59" s="96"/>
      <c r="D59" s="96"/>
      <c r="E59" s="96"/>
    </row>
    <row r="60" spans="1:5" ht="13.5">
      <c r="A60" s="96"/>
      <c r="B60" s="96"/>
      <c r="C60" s="96"/>
      <c r="D60" s="96"/>
      <c r="E60" s="96"/>
    </row>
  </sheetData>
  <sheetProtection/>
  <mergeCells count="7">
    <mergeCell ref="C1:E1"/>
    <mergeCell ref="D5:D6"/>
    <mergeCell ref="E5:E6"/>
    <mergeCell ref="A5:A6"/>
    <mergeCell ref="C5:C6"/>
    <mergeCell ref="B5:B6"/>
    <mergeCell ref="A2:E2"/>
  </mergeCells>
  <printOptions/>
  <pageMargins left="0.984251968503937" right="0" top="0.3937007874015748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2014-11-28T07:45:02Z</dcterms:modified>
  <cp:category/>
  <cp:version/>
  <cp:contentType/>
  <cp:contentStatus/>
</cp:coreProperties>
</file>